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re\Documents\Documents\LG43 IBS 3.2 Groen ondernemen\"/>
    </mc:Choice>
  </mc:AlternateContent>
  <bookViews>
    <workbookView xWindow="0" yWindow="0" windowWidth="28800" windowHeight="12345"/>
  </bookViews>
  <sheets>
    <sheet name="Inleiding" sheetId="2" r:id="rId1"/>
    <sheet name="Investering" sheetId="3" r:id="rId2"/>
    <sheet name="Financiering" sheetId="4" r:id="rId3"/>
    <sheet name="Balans" sheetId="5" r:id="rId4"/>
    <sheet name="Privé" sheetId="6" r:id="rId5"/>
    <sheet name="Specificatie exploitatiekosten" sheetId="7" r:id="rId6"/>
    <sheet name="Exploitatie" sheetId="8" r:id="rId7"/>
    <sheet name="Verkoop" sheetId="9" r:id="rId8"/>
    <sheet name="Inkoop" sheetId="10" r:id="rId9"/>
    <sheet name="Liquiditeit" sheetId="1" r:id="rId10"/>
  </sheets>
  <calcPr calcId="162913"/>
</workbook>
</file>

<file path=xl/calcChain.xml><?xml version="1.0" encoding="utf-8"?>
<calcChain xmlns="http://schemas.openxmlformats.org/spreadsheetml/2006/main">
  <c r="C21" i="7" l="1"/>
  <c r="O31" i="1" l="1"/>
  <c r="N31" i="1"/>
  <c r="M31" i="1"/>
  <c r="L31" i="1"/>
  <c r="K31" i="1"/>
  <c r="J31" i="1"/>
  <c r="I31" i="1"/>
  <c r="H31" i="1"/>
  <c r="G31" i="1"/>
  <c r="F31" i="1"/>
  <c r="E31" i="1"/>
  <c r="D31" i="1"/>
  <c r="P18" i="9"/>
  <c r="D18" i="8"/>
  <c r="C66" i="7"/>
  <c r="C23" i="8" s="1"/>
  <c r="O16" i="9"/>
  <c r="D16" i="9"/>
  <c r="E16" i="9"/>
  <c r="E17" i="9"/>
  <c r="F18" i="5"/>
  <c r="D14" i="1" s="1"/>
  <c r="P14" i="1" s="1"/>
  <c r="F16" i="5"/>
  <c r="D13" i="1"/>
  <c r="P13" i="1"/>
  <c r="F15" i="5"/>
  <c r="D12" i="1"/>
  <c r="F10" i="5"/>
  <c r="F7" i="5"/>
  <c r="D10" i="1" s="1"/>
  <c r="P10" i="1" s="1"/>
  <c r="E30" i="10"/>
  <c r="P14" i="9"/>
  <c r="E29" i="10"/>
  <c r="C48" i="7"/>
  <c r="C21" i="8" s="1"/>
  <c r="C6" i="5"/>
  <c r="F17" i="5"/>
  <c r="F19" i="5"/>
  <c r="F14" i="5"/>
  <c r="F20" i="5" s="1"/>
  <c r="F8" i="5"/>
  <c r="F9" i="5"/>
  <c r="F6" i="5"/>
  <c r="F11" i="5" s="1"/>
  <c r="C21" i="5"/>
  <c r="C22" i="5"/>
  <c r="C23" i="5"/>
  <c r="C24" i="5"/>
  <c r="C25" i="5"/>
  <c r="C26" i="5"/>
  <c r="C20" i="5"/>
  <c r="C19" i="5"/>
  <c r="C8" i="5"/>
  <c r="C9" i="5"/>
  <c r="C10" i="5"/>
  <c r="C11" i="5"/>
  <c r="C12" i="5"/>
  <c r="C13" i="5"/>
  <c r="C14" i="5"/>
  <c r="C15" i="5"/>
  <c r="C7" i="5"/>
  <c r="C16" i="5" s="1"/>
  <c r="C15" i="3"/>
  <c r="C8" i="8"/>
  <c r="O55" i="10"/>
  <c r="O56" i="10"/>
  <c r="N55" i="10"/>
  <c r="N56" i="10"/>
  <c r="M55" i="10"/>
  <c r="M57" i="10" s="1"/>
  <c r="M56" i="10"/>
  <c r="L55" i="10"/>
  <c r="L56" i="10"/>
  <c r="K55" i="10"/>
  <c r="K57" i="10" s="1"/>
  <c r="K56" i="10"/>
  <c r="J55" i="10"/>
  <c r="J56" i="10"/>
  <c r="I55" i="10"/>
  <c r="I56" i="10"/>
  <c r="H55" i="10"/>
  <c r="H56" i="10"/>
  <c r="G55" i="10"/>
  <c r="G56" i="10"/>
  <c r="F55" i="10"/>
  <c r="F56" i="10"/>
  <c r="E55" i="10"/>
  <c r="P55" i="10" s="1"/>
  <c r="E56" i="10"/>
  <c r="P56" i="10" s="1"/>
  <c r="D55" i="10"/>
  <c r="D56" i="10"/>
  <c r="P54" i="10"/>
  <c r="P53" i="10"/>
  <c r="O51" i="10"/>
  <c r="O52" i="10"/>
  <c r="N51" i="10"/>
  <c r="M51" i="10"/>
  <c r="M52" i="10"/>
  <c r="L51" i="10"/>
  <c r="K51" i="10"/>
  <c r="K52" i="10"/>
  <c r="J51" i="10"/>
  <c r="J52" i="10" s="1"/>
  <c r="I51" i="10"/>
  <c r="I52" i="10"/>
  <c r="H51" i="10"/>
  <c r="H52" i="10" s="1"/>
  <c r="G51" i="10"/>
  <c r="G52" i="10"/>
  <c r="F51" i="10"/>
  <c r="E51" i="10"/>
  <c r="E52" i="10"/>
  <c r="D51" i="10"/>
  <c r="P50" i="10"/>
  <c r="P49" i="10"/>
  <c r="O47" i="10"/>
  <c r="N47" i="10"/>
  <c r="M47" i="10"/>
  <c r="L47" i="10"/>
  <c r="K47" i="10"/>
  <c r="J47" i="10"/>
  <c r="I47" i="10"/>
  <c r="I57" i="10" s="1"/>
  <c r="H47" i="10"/>
  <c r="H48" i="10" s="1"/>
  <c r="H58" i="10" s="1"/>
  <c r="G47" i="10"/>
  <c r="F47" i="10"/>
  <c r="E47" i="10"/>
  <c r="D47" i="10"/>
  <c r="P46" i="10"/>
  <c r="P45" i="10"/>
  <c r="O23" i="10"/>
  <c r="O24" i="10"/>
  <c r="N23" i="10"/>
  <c r="N24" i="10" s="1"/>
  <c r="M23" i="10"/>
  <c r="M24" i="10"/>
  <c r="L23" i="10"/>
  <c r="L24" i="10" s="1"/>
  <c r="K23" i="10"/>
  <c r="K24" i="10"/>
  <c r="J23" i="10"/>
  <c r="J24" i="10" s="1"/>
  <c r="I23" i="10"/>
  <c r="I24" i="10"/>
  <c r="H23" i="10"/>
  <c r="H24" i="10" s="1"/>
  <c r="G23" i="10"/>
  <c r="G24" i="10"/>
  <c r="F23" i="10"/>
  <c r="E23" i="10"/>
  <c r="E24" i="10"/>
  <c r="D23" i="10"/>
  <c r="D24" i="10" s="1"/>
  <c r="P22" i="10"/>
  <c r="P21" i="10"/>
  <c r="D31" i="10" s="1"/>
  <c r="F31" i="10" s="1"/>
  <c r="O19" i="10"/>
  <c r="O20" i="10"/>
  <c r="N19" i="10"/>
  <c r="N20" i="10" s="1"/>
  <c r="M19" i="10"/>
  <c r="M20" i="10"/>
  <c r="L19" i="10"/>
  <c r="L20" i="10" s="1"/>
  <c r="K19" i="10"/>
  <c r="K20" i="10"/>
  <c r="J19" i="10"/>
  <c r="J20" i="10" s="1"/>
  <c r="I19" i="10"/>
  <c r="I20" i="10"/>
  <c r="H19" i="10"/>
  <c r="H20" i="10" s="1"/>
  <c r="G19" i="10"/>
  <c r="G20" i="10"/>
  <c r="F19" i="10"/>
  <c r="E19" i="10"/>
  <c r="E20" i="10"/>
  <c r="D19" i="10"/>
  <c r="D20" i="10" s="1"/>
  <c r="P18" i="10"/>
  <c r="P17" i="10"/>
  <c r="D30" i="10" s="1"/>
  <c r="F30" i="10" s="1"/>
  <c r="O15" i="10"/>
  <c r="O25" i="10" s="1"/>
  <c r="N15" i="10"/>
  <c r="N16" i="10" s="1"/>
  <c r="N26" i="10" s="1"/>
  <c r="N36" i="10" s="1"/>
  <c r="N23" i="1" s="1"/>
  <c r="M15" i="10"/>
  <c r="M25" i="10" s="1"/>
  <c r="L15" i="10"/>
  <c r="L25" i="10"/>
  <c r="L35" i="10" s="1"/>
  <c r="K15" i="10"/>
  <c r="K25" i="10" s="1"/>
  <c r="J15" i="10"/>
  <c r="J16" i="10" s="1"/>
  <c r="J26" i="10" s="1"/>
  <c r="J25" i="10"/>
  <c r="I15" i="10"/>
  <c r="I25" i="10" s="1"/>
  <c r="H15" i="10"/>
  <c r="H16" i="10" s="1"/>
  <c r="H26" i="10" s="1"/>
  <c r="G15" i="10"/>
  <c r="F15" i="10"/>
  <c r="E15" i="10"/>
  <c r="D15" i="10"/>
  <c r="P14" i="10"/>
  <c r="P13" i="10"/>
  <c r="D29" i="10" s="1"/>
  <c r="F29" i="10"/>
  <c r="G29" i="10" s="1"/>
  <c r="D9" i="10"/>
  <c r="E9" i="10" s="1"/>
  <c r="O51" i="9"/>
  <c r="O52" i="9"/>
  <c r="N51" i="9"/>
  <c r="N52" i="9" s="1"/>
  <c r="M51" i="9"/>
  <c r="M52" i="9" s="1"/>
  <c r="L51" i="9"/>
  <c r="L52" i="9" s="1"/>
  <c r="K51" i="9"/>
  <c r="J51" i="9"/>
  <c r="J52" i="9" s="1"/>
  <c r="I51" i="9"/>
  <c r="I52" i="9" s="1"/>
  <c r="H51" i="9"/>
  <c r="H52" i="9" s="1"/>
  <c r="G51" i="9"/>
  <c r="G52" i="9"/>
  <c r="F51" i="9"/>
  <c r="F52" i="9" s="1"/>
  <c r="E51" i="9"/>
  <c r="E52" i="9" s="1"/>
  <c r="D51" i="9"/>
  <c r="D52" i="9" s="1"/>
  <c r="P49" i="9"/>
  <c r="E63" i="10" s="1"/>
  <c r="O47" i="9"/>
  <c r="O48" i="9" s="1"/>
  <c r="N47" i="9"/>
  <c r="N48" i="9" s="1"/>
  <c r="N54" i="9" s="1"/>
  <c r="M47" i="9"/>
  <c r="M48" i="9" s="1"/>
  <c r="L47" i="9"/>
  <c r="L48" i="9"/>
  <c r="K47" i="9"/>
  <c r="K48" i="9" s="1"/>
  <c r="J47" i="9"/>
  <c r="J48" i="9" s="1"/>
  <c r="I47" i="9"/>
  <c r="I48" i="9" s="1"/>
  <c r="H47" i="9"/>
  <c r="G47" i="9"/>
  <c r="G48" i="9" s="1"/>
  <c r="F47" i="9"/>
  <c r="F48" i="9"/>
  <c r="E47" i="9"/>
  <c r="E48" i="9"/>
  <c r="D47" i="9"/>
  <c r="D48" i="9" s="1"/>
  <c r="P45" i="9"/>
  <c r="E62" i="10"/>
  <c r="O43" i="9"/>
  <c r="N43" i="9"/>
  <c r="M43" i="9"/>
  <c r="M53" i="9" s="1"/>
  <c r="L43" i="9"/>
  <c r="L53" i="9"/>
  <c r="L59" i="9" s="1"/>
  <c r="K43" i="9"/>
  <c r="J43" i="9"/>
  <c r="I43" i="9"/>
  <c r="I53" i="9" s="1"/>
  <c r="I59" i="9" s="1"/>
  <c r="H43" i="9"/>
  <c r="G43" i="9"/>
  <c r="G53" i="9" s="1"/>
  <c r="F43" i="9"/>
  <c r="E43" i="9"/>
  <c r="E53" i="9"/>
  <c r="D43" i="9"/>
  <c r="P41" i="9"/>
  <c r="E61" i="10" s="1"/>
  <c r="O24" i="9"/>
  <c r="O25" i="9" s="1"/>
  <c r="N24" i="9"/>
  <c r="M24" i="9"/>
  <c r="M25" i="9" s="1"/>
  <c r="L24" i="9"/>
  <c r="L25" i="9" s="1"/>
  <c r="K24" i="9"/>
  <c r="K25" i="9" s="1"/>
  <c r="J24" i="9"/>
  <c r="J25" i="9"/>
  <c r="I24" i="9"/>
  <c r="I25" i="9" s="1"/>
  <c r="H24" i="9"/>
  <c r="H25" i="9" s="1"/>
  <c r="G24" i="9"/>
  <c r="G25" i="9" s="1"/>
  <c r="F24" i="9"/>
  <c r="F25" i="9" s="1"/>
  <c r="E24" i="9"/>
  <c r="E25" i="9" s="1"/>
  <c r="D24" i="9"/>
  <c r="D25" i="9"/>
  <c r="P22" i="9"/>
  <c r="E31" i="10"/>
  <c r="O20" i="9"/>
  <c r="O21" i="9" s="1"/>
  <c r="N20" i="9"/>
  <c r="N21" i="9"/>
  <c r="M20" i="9"/>
  <c r="M21" i="9" s="1"/>
  <c r="L20" i="9"/>
  <c r="L21" i="9"/>
  <c r="K20" i="9"/>
  <c r="J20" i="9"/>
  <c r="J21" i="9"/>
  <c r="I20" i="9"/>
  <c r="H20" i="9"/>
  <c r="H21" i="9"/>
  <c r="G20" i="9"/>
  <c r="F20" i="9"/>
  <c r="F21" i="9"/>
  <c r="E20" i="9"/>
  <c r="D20" i="9"/>
  <c r="D21" i="9"/>
  <c r="N16" i="9"/>
  <c r="M16" i="9"/>
  <c r="M26" i="9"/>
  <c r="L16" i="9"/>
  <c r="L26" i="9" s="1"/>
  <c r="K16" i="9"/>
  <c r="J16" i="9"/>
  <c r="I16" i="9"/>
  <c r="H16" i="9"/>
  <c r="G16" i="9"/>
  <c r="F16" i="9"/>
  <c r="D10" i="9"/>
  <c r="E10" i="9"/>
  <c r="C12" i="8"/>
  <c r="D8" i="8"/>
  <c r="D12" i="8"/>
  <c r="D77" i="7"/>
  <c r="D25" i="8" s="1"/>
  <c r="D50" i="8" s="1"/>
  <c r="C77" i="7"/>
  <c r="C25" i="8"/>
  <c r="C50" i="8" s="1"/>
  <c r="D66" i="7"/>
  <c r="D23" i="8" s="1"/>
  <c r="D57" i="7"/>
  <c r="D22" i="8" s="1"/>
  <c r="C57" i="7"/>
  <c r="C22" i="8" s="1"/>
  <c r="D48" i="7"/>
  <c r="D21" i="8"/>
  <c r="D40" i="7"/>
  <c r="D20" i="8" s="1"/>
  <c r="C40" i="7"/>
  <c r="C20" i="8" s="1"/>
  <c r="D32" i="7"/>
  <c r="D19" i="8" s="1"/>
  <c r="C32" i="7"/>
  <c r="D21" i="7"/>
  <c r="C18" i="8"/>
  <c r="D12" i="7"/>
  <c r="C12" i="7"/>
  <c r="C17" i="8"/>
  <c r="D27" i="6"/>
  <c r="C27" i="6"/>
  <c r="D19" i="6"/>
  <c r="D30" i="6" s="1"/>
  <c r="D41" i="8" s="1"/>
  <c r="D54" i="8"/>
  <c r="C19" i="6"/>
  <c r="C30" i="6" s="1"/>
  <c r="C41" i="8" s="1"/>
  <c r="C54" i="8" s="1"/>
  <c r="C27" i="5"/>
  <c r="C19" i="4"/>
  <c r="C10" i="4"/>
  <c r="C26" i="3"/>
  <c r="C28" i="3"/>
  <c r="P74" i="1"/>
  <c r="P73" i="1"/>
  <c r="P72" i="1"/>
  <c r="P69" i="1"/>
  <c r="P68" i="1"/>
  <c r="P67" i="1"/>
  <c r="P66" i="1"/>
  <c r="P65" i="1"/>
  <c r="P64" i="1"/>
  <c r="P63" i="1"/>
  <c r="O60" i="1"/>
  <c r="N60" i="1"/>
  <c r="N70" i="1" s="1"/>
  <c r="M60" i="1"/>
  <c r="M70" i="1" s="1"/>
  <c r="L60" i="1"/>
  <c r="K60" i="1"/>
  <c r="K70" i="1"/>
  <c r="J60" i="1"/>
  <c r="J70" i="1" s="1"/>
  <c r="I60" i="1"/>
  <c r="H60" i="1"/>
  <c r="G60" i="1"/>
  <c r="F60" i="1"/>
  <c r="E60" i="1"/>
  <c r="D60" i="1"/>
  <c r="P59" i="1"/>
  <c r="P53" i="1"/>
  <c r="P52" i="1"/>
  <c r="P51" i="1"/>
  <c r="P50" i="1"/>
  <c r="P49" i="1"/>
  <c r="P35" i="1"/>
  <c r="P34" i="1"/>
  <c r="P33" i="1"/>
  <c r="P30" i="1"/>
  <c r="P29" i="1"/>
  <c r="P28" i="1"/>
  <c r="P27" i="1"/>
  <c r="P26" i="1"/>
  <c r="P25" i="1"/>
  <c r="P24" i="1"/>
  <c r="O21" i="1"/>
  <c r="N21" i="1"/>
  <c r="M21" i="1"/>
  <c r="L21" i="1"/>
  <c r="K21" i="1"/>
  <c r="J21" i="1"/>
  <c r="I21" i="1"/>
  <c r="H21" i="1"/>
  <c r="G21" i="1"/>
  <c r="F21" i="1"/>
  <c r="E21" i="1"/>
  <c r="D21" i="1"/>
  <c r="P20" i="1"/>
  <c r="P12" i="1"/>
  <c r="D16" i="10"/>
  <c r="L16" i="10"/>
  <c r="L26" i="10" s="1"/>
  <c r="D48" i="10"/>
  <c r="F48" i="10"/>
  <c r="G48" i="10"/>
  <c r="J48" i="10"/>
  <c r="J58" i="10"/>
  <c r="L48" i="10"/>
  <c r="N48" i="10"/>
  <c r="F17" i="9"/>
  <c r="F27" i="9" s="1"/>
  <c r="G17" i="9"/>
  <c r="I17" i="9"/>
  <c r="K17" i="9"/>
  <c r="L17" i="9"/>
  <c r="M17" i="9"/>
  <c r="M27" i="9" s="1"/>
  <c r="N17" i="9"/>
  <c r="E59" i="9"/>
  <c r="M59" i="9"/>
  <c r="E44" i="9"/>
  <c r="G44" i="9"/>
  <c r="I44" i="9"/>
  <c r="I54" i="9" s="1"/>
  <c r="M44" i="9"/>
  <c r="M54" i="9"/>
  <c r="D14" i="8"/>
  <c r="C14" i="8"/>
  <c r="D70" i="1"/>
  <c r="E70" i="1"/>
  <c r="F70" i="1"/>
  <c r="H70" i="1"/>
  <c r="I70" i="1"/>
  <c r="L70" i="1"/>
  <c r="O70" i="1"/>
  <c r="P31" i="1"/>
  <c r="G31" i="10"/>
  <c r="E25" i="10"/>
  <c r="E16" i="10"/>
  <c r="E26" i="10"/>
  <c r="G25" i="10"/>
  <c r="G16" i="10"/>
  <c r="G26" i="10" s="1"/>
  <c r="D11" i="1"/>
  <c r="P47" i="9"/>
  <c r="N44" i="9"/>
  <c r="L44" i="9"/>
  <c r="L54" i="9"/>
  <c r="J44" i="9"/>
  <c r="J54" i="9"/>
  <c r="H44" i="9"/>
  <c r="D44" i="9"/>
  <c r="O48" i="10"/>
  <c r="O58" i="10"/>
  <c r="M48" i="10"/>
  <c r="K48" i="10"/>
  <c r="I48" i="10"/>
  <c r="I58" i="10" s="1"/>
  <c r="O16" i="10"/>
  <c r="O26" i="10"/>
  <c r="M16" i="10"/>
  <c r="M26" i="10"/>
  <c r="M36" i="10" s="1"/>
  <c r="M23" i="1" s="1"/>
  <c r="K16" i="10"/>
  <c r="K26" i="10" s="1"/>
  <c r="I16" i="10"/>
  <c r="I26" i="10"/>
  <c r="F25" i="10"/>
  <c r="F16" i="10"/>
  <c r="H25" i="10"/>
  <c r="H57" i="10"/>
  <c r="J57" i="10"/>
  <c r="O17" i="9"/>
  <c r="O27" i="9" s="1"/>
  <c r="O26" i="9"/>
  <c r="O32" i="9"/>
  <c r="L36" i="10"/>
  <c r="L23" i="1" s="1"/>
  <c r="K36" i="10"/>
  <c r="K23" i="1"/>
  <c r="L22" i="1" l="1"/>
  <c r="L36" i="1" s="1"/>
  <c r="L37" i="10"/>
  <c r="C79" i="7"/>
  <c r="C19" i="8"/>
  <c r="C26" i="8" s="1"/>
  <c r="C28" i="8" s="1"/>
  <c r="C49" i="8" s="1"/>
  <c r="C52" i="8" s="1"/>
  <c r="C56" i="8" s="1"/>
  <c r="C63" i="8" s="1"/>
  <c r="L32" i="9"/>
  <c r="I21" i="9"/>
  <c r="I27" i="9" s="1"/>
  <c r="I26" i="9"/>
  <c r="H35" i="10"/>
  <c r="P47" i="10"/>
  <c r="E48" i="10"/>
  <c r="E57" i="10"/>
  <c r="J36" i="10"/>
  <c r="J23" i="1" s="1"/>
  <c r="K58" i="10"/>
  <c r="K68" i="10" s="1"/>
  <c r="K62" i="1" s="1"/>
  <c r="D54" i="9"/>
  <c r="F53" i="9"/>
  <c r="F44" i="9"/>
  <c r="F54" i="9" s="1"/>
  <c r="H48" i="9"/>
  <c r="H54" i="9" s="1"/>
  <c r="H53" i="9"/>
  <c r="D61" i="10"/>
  <c r="F61" i="10" s="1"/>
  <c r="G61" i="10" s="1"/>
  <c r="D52" i="10"/>
  <c r="P51" i="10"/>
  <c r="D57" i="10"/>
  <c r="L52" i="10"/>
  <c r="L58" i="10" s="1"/>
  <c r="L68" i="10" s="1"/>
  <c r="L62" i="1" s="1"/>
  <c r="L57" i="10"/>
  <c r="L67" i="10" s="1"/>
  <c r="M67" i="10"/>
  <c r="F29" i="5"/>
  <c r="D71" i="1"/>
  <c r="P25" i="9"/>
  <c r="P52" i="9"/>
  <c r="K52" i="9"/>
  <c r="P51" i="9"/>
  <c r="J35" i="10"/>
  <c r="I35" i="10"/>
  <c r="K35" i="10"/>
  <c r="P11" i="1"/>
  <c r="P21" i="1"/>
  <c r="G70" i="1"/>
  <c r="P60" i="1"/>
  <c r="D79" i="7"/>
  <c r="D17" i="8"/>
  <c r="D26" i="8" s="1"/>
  <c r="F52" i="10"/>
  <c r="F58" i="10" s="1"/>
  <c r="F57" i="10"/>
  <c r="F67" i="10" s="1"/>
  <c r="N52" i="10"/>
  <c r="N57" i="10"/>
  <c r="N67" i="10" s="1"/>
  <c r="C29" i="5"/>
  <c r="D17" i="9"/>
  <c r="D26" i="9"/>
  <c r="P16" i="9"/>
  <c r="K67" i="10"/>
  <c r="M58" i="10"/>
  <c r="M68" i="10" s="1"/>
  <c r="M62" i="1" s="1"/>
  <c r="N58" i="10"/>
  <c r="G58" i="10"/>
  <c r="D26" i="10"/>
  <c r="P16" i="10"/>
  <c r="H29" i="10" s="1"/>
  <c r="H26" i="9"/>
  <c r="H17" i="9"/>
  <c r="H27" i="9" s="1"/>
  <c r="D53" i="9"/>
  <c r="P43" i="9"/>
  <c r="G59" i="9"/>
  <c r="K53" i="9"/>
  <c r="K44" i="9"/>
  <c r="K54" i="9" s="1"/>
  <c r="N53" i="9"/>
  <c r="P15" i="10"/>
  <c r="D25" i="10"/>
  <c r="N25" i="10"/>
  <c r="N35" i="10" s="1"/>
  <c r="F20" i="10"/>
  <c r="P19" i="10"/>
  <c r="F24" i="10"/>
  <c r="P24" i="10" s="1"/>
  <c r="H31" i="10" s="1"/>
  <c r="P23" i="10"/>
  <c r="G21" i="9"/>
  <c r="G27" i="9" s="1"/>
  <c r="G26" i="9"/>
  <c r="P24" i="9"/>
  <c r="N26" i="9"/>
  <c r="N25" i="9"/>
  <c r="N27" i="9" s="1"/>
  <c r="P48" i="9"/>
  <c r="O57" i="10"/>
  <c r="O67" i="10" s="1"/>
  <c r="O36" i="10"/>
  <c r="O23" i="1" s="1"/>
  <c r="F26" i="9"/>
  <c r="M32" i="9"/>
  <c r="O30" i="9"/>
  <c r="M58" i="9"/>
  <c r="M55" i="1" s="1"/>
  <c r="E54" i="9"/>
  <c r="E58" i="9" s="1"/>
  <c r="E55" i="1" s="1"/>
  <c r="J26" i="9"/>
  <c r="J17" i="9"/>
  <c r="J27" i="9" s="1"/>
  <c r="G30" i="10"/>
  <c r="G32" i="10" s="1"/>
  <c r="E21" i="9"/>
  <c r="E27" i="9" s="1"/>
  <c r="P20" i="9"/>
  <c r="J53" i="9"/>
  <c r="O53" i="9"/>
  <c r="O44" i="9"/>
  <c r="O54" i="9" s="1"/>
  <c r="O58" i="9" s="1"/>
  <c r="O55" i="1" s="1"/>
  <c r="G54" i="9"/>
  <c r="O35" i="10"/>
  <c r="P20" i="10"/>
  <c r="H30" i="10" s="1"/>
  <c r="E26" i="9"/>
  <c r="P70" i="1"/>
  <c r="L27" i="9"/>
  <c r="L31" i="9" s="1"/>
  <c r="L16" i="1" s="1"/>
  <c r="C21" i="4"/>
  <c r="D28" i="8"/>
  <c r="K21" i="9"/>
  <c r="K27" i="9" s="1"/>
  <c r="K31" i="9" s="1"/>
  <c r="K16" i="1" s="1"/>
  <c r="K26" i="9"/>
  <c r="M35" i="10"/>
  <c r="G57" i="10"/>
  <c r="D62" i="10"/>
  <c r="F62" i="10" s="1"/>
  <c r="G62" i="10" s="1"/>
  <c r="D63" i="10"/>
  <c r="F63" i="10" s="1"/>
  <c r="G63" i="10" s="1"/>
  <c r="H63" i="10" s="1"/>
  <c r="C39" i="8"/>
  <c r="C43" i="8" s="1"/>
  <c r="C33" i="8"/>
  <c r="C34" i="8" s="1"/>
  <c r="C37" i="8" s="1"/>
  <c r="K32" i="9" l="1"/>
  <c r="K30" i="9"/>
  <c r="O59" i="9"/>
  <c r="O57" i="9"/>
  <c r="O22" i="1"/>
  <c r="O36" i="1" s="1"/>
  <c r="O37" i="10"/>
  <c r="J59" i="9"/>
  <c r="J57" i="9"/>
  <c r="M30" i="9"/>
  <c r="O61" i="1"/>
  <c r="K58" i="9"/>
  <c r="K55" i="1" s="1"/>
  <c r="N58" i="9"/>
  <c r="N55" i="1" s="1"/>
  <c r="H32" i="10"/>
  <c r="P17" i="9"/>
  <c r="D27" i="9"/>
  <c r="G31" i="9" s="1"/>
  <c r="G16" i="1" s="1"/>
  <c r="F61" i="1"/>
  <c r="I22" i="1"/>
  <c r="G64" i="10"/>
  <c r="F59" i="9"/>
  <c r="F57" i="9"/>
  <c r="H22" i="1"/>
  <c r="O68" i="10"/>
  <c r="O62" i="1" s="1"/>
  <c r="G67" i="10"/>
  <c r="H67" i="10"/>
  <c r="D39" i="8"/>
  <c r="D43" i="8" s="1"/>
  <c r="D49" i="8"/>
  <c r="D52" i="8" s="1"/>
  <c r="D56" i="8" s="1"/>
  <c r="D63" i="8" s="1"/>
  <c r="D33" i="8"/>
  <c r="D34" i="8" s="1"/>
  <c r="D37" i="8" s="1"/>
  <c r="E32" i="9"/>
  <c r="E30" i="9"/>
  <c r="G58" i="9"/>
  <c r="G55" i="1" s="1"/>
  <c r="J71" i="1"/>
  <c r="M32" i="1"/>
  <c r="J31" i="9"/>
  <c r="J16" i="1" s="1"/>
  <c r="F26" i="10"/>
  <c r="F32" i="9"/>
  <c r="F30" i="9"/>
  <c r="G30" i="9"/>
  <c r="G32" i="9"/>
  <c r="P25" i="10"/>
  <c r="D35" i="10"/>
  <c r="E35" i="10"/>
  <c r="F35" i="10"/>
  <c r="K59" i="9"/>
  <c r="K57" i="9"/>
  <c r="M57" i="9"/>
  <c r="L57" i="9"/>
  <c r="P53" i="9"/>
  <c r="D59" i="9"/>
  <c r="D57" i="9"/>
  <c r="E57" i="9"/>
  <c r="D36" i="10"/>
  <c r="K69" i="10"/>
  <c r="K61" i="1"/>
  <c r="K75" i="1" s="1"/>
  <c r="J22" i="1"/>
  <c r="J36" i="1" s="1"/>
  <c r="J37" i="10"/>
  <c r="P57" i="10"/>
  <c r="D67" i="10"/>
  <c r="H59" i="9"/>
  <c r="H57" i="9"/>
  <c r="I57" i="9"/>
  <c r="P44" i="9"/>
  <c r="I32" i="9"/>
  <c r="I30" i="9"/>
  <c r="I58" i="9"/>
  <c r="I55" i="1" s="1"/>
  <c r="M22" i="1"/>
  <c r="M36" i="1" s="1"/>
  <c r="M37" i="10"/>
  <c r="J32" i="9"/>
  <c r="J30" i="9"/>
  <c r="O15" i="1"/>
  <c r="M71" i="1"/>
  <c r="N31" i="9"/>
  <c r="N16" i="1" s="1"/>
  <c r="O31" i="9"/>
  <c r="O16" i="1" s="1"/>
  <c r="J32" i="1"/>
  <c r="G57" i="9"/>
  <c r="H31" i="9"/>
  <c r="H16" i="1" s="1"/>
  <c r="N61" i="1"/>
  <c r="N69" i="10"/>
  <c r="I67" i="10"/>
  <c r="J67" i="10"/>
  <c r="P21" i="9"/>
  <c r="M61" i="1"/>
  <c r="M75" i="1" s="1"/>
  <c r="M69" i="10"/>
  <c r="H58" i="9"/>
  <c r="H55" i="1" s="1"/>
  <c r="J58" i="9"/>
  <c r="J55" i="1" s="1"/>
  <c r="G71" i="1"/>
  <c r="P71" i="1" s="1"/>
  <c r="P54" i="9"/>
  <c r="D58" i="9"/>
  <c r="E67" i="10"/>
  <c r="E36" i="10"/>
  <c r="E23" i="1" s="1"/>
  <c r="I31" i="9"/>
  <c r="I16" i="1" s="1"/>
  <c r="I68" i="10"/>
  <c r="I62" i="1" s="1"/>
  <c r="N30" i="9"/>
  <c r="N32" i="9"/>
  <c r="N22" i="1"/>
  <c r="N36" i="1" s="1"/>
  <c r="N37" i="10"/>
  <c r="N57" i="9"/>
  <c r="N59" i="9"/>
  <c r="H32" i="9"/>
  <c r="H30" i="9"/>
  <c r="N68" i="10"/>
  <c r="N62" i="1" s="1"/>
  <c r="P26" i="9"/>
  <c r="D30" i="9"/>
  <c r="D32" i="9"/>
  <c r="F31" i="9"/>
  <c r="F16" i="1" s="1"/>
  <c r="K37" i="10"/>
  <c r="K22" i="1"/>
  <c r="K36" i="1" s="1"/>
  <c r="M31" i="9"/>
  <c r="M16" i="1" s="1"/>
  <c r="L69" i="10"/>
  <c r="L61" i="1"/>
  <c r="L75" i="1" s="1"/>
  <c r="P52" i="10"/>
  <c r="H62" i="10" s="1"/>
  <c r="D58" i="10"/>
  <c r="F58" i="9"/>
  <c r="F55" i="1" s="1"/>
  <c r="E58" i="10"/>
  <c r="P48" i="10"/>
  <c r="H61" i="10" s="1"/>
  <c r="L58" i="9"/>
  <c r="L55" i="1" s="1"/>
  <c r="L30" i="9"/>
  <c r="G35" i="10"/>
  <c r="J68" i="10"/>
  <c r="J62" i="1" s="1"/>
  <c r="L15" i="1" l="1"/>
  <c r="L17" i="1" s="1"/>
  <c r="L38" i="1" s="1"/>
  <c r="L33" i="9"/>
  <c r="D23" i="1"/>
  <c r="M54" i="1"/>
  <c r="M56" i="1" s="1"/>
  <c r="M77" i="1" s="1"/>
  <c r="M60" i="9"/>
  <c r="F36" i="10"/>
  <c r="F23" i="1" s="1"/>
  <c r="G36" i="10"/>
  <c r="G23" i="1" s="1"/>
  <c r="I36" i="10"/>
  <c r="H36" i="10"/>
  <c r="O54" i="1"/>
  <c r="O56" i="1" s="1"/>
  <c r="O77" i="1" s="1"/>
  <c r="O60" i="9"/>
  <c r="P32" i="9"/>
  <c r="O75" i="1"/>
  <c r="J61" i="1"/>
  <c r="J75" i="1" s="1"/>
  <c r="J69" i="10"/>
  <c r="E54" i="1"/>
  <c r="E56" i="1" s="1"/>
  <c r="E60" i="9"/>
  <c r="D37" i="10"/>
  <c r="D22" i="1"/>
  <c r="P35" i="10"/>
  <c r="F15" i="1"/>
  <c r="F17" i="1" s="1"/>
  <c r="F33" i="9"/>
  <c r="O69" i="10"/>
  <c r="K15" i="1"/>
  <c r="K17" i="1" s="1"/>
  <c r="K38" i="1" s="1"/>
  <c r="K33" i="9"/>
  <c r="O17" i="1"/>
  <c r="O38" i="1" s="1"/>
  <c r="D54" i="1"/>
  <c r="P57" i="9"/>
  <c r="D60" i="9"/>
  <c r="F22" i="1"/>
  <c r="G61" i="1"/>
  <c r="F60" i="9"/>
  <c r="F54" i="1"/>
  <c r="F56" i="1" s="1"/>
  <c r="G32" i="1"/>
  <c r="P32" i="1" s="1"/>
  <c r="D31" i="9"/>
  <c r="P27" i="9"/>
  <c r="J54" i="1"/>
  <c r="J56" i="1" s="1"/>
  <c r="J77" i="1" s="1"/>
  <c r="J60" i="9"/>
  <c r="D68" i="10"/>
  <c r="P58" i="10"/>
  <c r="N54" i="1"/>
  <c r="N56" i="1" s="1"/>
  <c r="N60" i="9"/>
  <c r="N33" i="9"/>
  <c r="N15" i="1"/>
  <c r="N17" i="1" s="1"/>
  <c r="N38" i="1" s="1"/>
  <c r="E61" i="1"/>
  <c r="E69" i="10"/>
  <c r="N75" i="1"/>
  <c r="G60" i="9"/>
  <c r="G54" i="1"/>
  <c r="G56" i="1" s="1"/>
  <c r="J15" i="1"/>
  <c r="J17" i="1" s="1"/>
  <c r="J38" i="1" s="1"/>
  <c r="J33" i="9"/>
  <c r="D61" i="1"/>
  <c r="P67" i="10"/>
  <c r="F68" i="10"/>
  <c r="P26" i="10"/>
  <c r="P59" i="9"/>
  <c r="K54" i="1"/>
  <c r="K56" i="1" s="1"/>
  <c r="K77" i="1" s="1"/>
  <c r="K60" i="9"/>
  <c r="E37" i="10"/>
  <c r="E22" i="1"/>
  <c r="E36" i="1" s="1"/>
  <c r="G15" i="1"/>
  <c r="G17" i="1" s="1"/>
  <c r="G33" i="9"/>
  <c r="E15" i="1"/>
  <c r="H64" i="10"/>
  <c r="H15" i="1"/>
  <c r="H17" i="1" s="1"/>
  <c r="H33" i="9"/>
  <c r="D55" i="1"/>
  <c r="P55" i="1" s="1"/>
  <c r="P58" i="9"/>
  <c r="G68" i="10"/>
  <c r="G62" i="1" s="1"/>
  <c r="I54" i="1"/>
  <c r="I56" i="1" s="1"/>
  <c r="I77" i="1" s="1"/>
  <c r="I60" i="9"/>
  <c r="G22" i="1"/>
  <c r="G37" i="10"/>
  <c r="E68" i="10"/>
  <c r="E62" i="1" s="1"/>
  <c r="D15" i="1"/>
  <c r="P30" i="9"/>
  <c r="I69" i="10"/>
  <c r="I61" i="1"/>
  <c r="I75" i="1" s="1"/>
  <c r="H68" i="10"/>
  <c r="H62" i="1" s="1"/>
  <c r="O33" i="9"/>
  <c r="E31" i="9"/>
  <c r="E16" i="1" s="1"/>
  <c r="I15" i="1"/>
  <c r="I17" i="1" s="1"/>
  <c r="I33" i="9"/>
  <c r="H54" i="1"/>
  <c r="H56" i="1" s="1"/>
  <c r="H60" i="9"/>
  <c r="L60" i="9"/>
  <c r="L54" i="1"/>
  <c r="L56" i="1" s="1"/>
  <c r="L77" i="1" s="1"/>
  <c r="H61" i="1"/>
  <c r="M15" i="1"/>
  <c r="M17" i="1" s="1"/>
  <c r="M38" i="1" s="1"/>
  <c r="M33" i="9"/>
  <c r="F62" i="1" l="1"/>
  <c r="F75" i="1" s="1"/>
  <c r="F69" i="10"/>
  <c r="P68" i="10"/>
  <c r="D62" i="1"/>
  <c r="D16" i="1"/>
  <c r="P16" i="1" s="1"/>
  <c r="P31" i="9"/>
  <c r="G75" i="1"/>
  <c r="P60" i="9"/>
  <c r="P63" i="9" s="1"/>
  <c r="D63" i="9"/>
  <c r="E63" i="9" s="1"/>
  <c r="F63" i="9" s="1"/>
  <c r="G63" i="9" s="1"/>
  <c r="H63" i="9" s="1"/>
  <c r="I63" i="9" s="1"/>
  <c r="J63" i="9" s="1"/>
  <c r="K63" i="9" s="1"/>
  <c r="L63" i="9" s="1"/>
  <c r="M63" i="9" s="1"/>
  <c r="N63" i="9" s="1"/>
  <c r="O63" i="9" s="1"/>
  <c r="D36" i="1"/>
  <c r="P22" i="1"/>
  <c r="P36" i="10"/>
  <c r="P15" i="1"/>
  <c r="D69" i="10"/>
  <c r="G69" i="10"/>
  <c r="D40" i="10"/>
  <c r="E40" i="10" s="1"/>
  <c r="H69" i="10"/>
  <c r="D33" i="9"/>
  <c r="E17" i="1"/>
  <c r="E38" i="1" s="1"/>
  <c r="G77" i="1"/>
  <c r="E75" i="1"/>
  <c r="E77" i="1" s="1"/>
  <c r="N77" i="1"/>
  <c r="F77" i="1"/>
  <c r="F36" i="1"/>
  <c r="F38" i="1" s="1"/>
  <c r="P54" i="1"/>
  <c r="D56" i="1"/>
  <c r="H23" i="1"/>
  <c r="H36" i="1" s="1"/>
  <c r="H38" i="1" s="1"/>
  <c r="H37" i="10"/>
  <c r="G36" i="1"/>
  <c r="G38" i="1" s="1"/>
  <c r="H75" i="1"/>
  <c r="H77" i="1" s="1"/>
  <c r="E33" i="9"/>
  <c r="P61" i="1"/>
  <c r="D75" i="1"/>
  <c r="F37" i="10"/>
  <c r="P37" i="10" s="1"/>
  <c r="P40" i="10" s="1"/>
  <c r="D72" i="10" s="1"/>
  <c r="E72" i="10" s="1"/>
  <c r="F72" i="10" s="1"/>
  <c r="G72" i="10" s="1"/>
  <c r="H72" i="10" s="1"/>
  <c r="I72" i="10" s="1"/>
  <c r="J72" i="10" s="1"/>
  <c r="K72" i="10" s="1"/>
  <c r="L72" i="10" s="1"/>
  <c r="M72" i="10" s="1"/>
  <c r="N72" i="10" s="1"/>
  <c r="O72" i="10" s="1"/>
  <c r="I23" i="1"/>
  <c r="I36" i="1" s="1"/>
  <c r="I38" i="1" s="1"/>
  <c r="I37" i="10"/>
  <c r="P36" i="1" l="1"/>
  <c r="P23" i="1"/>
  <c r="P69" i="10"/>
  <c r="P72" i="10" s="1"/>
  <c r="P75" i="1"/>
  <c r="P56" i="1"/>
  <c r="D77" i="1"/>
  <c r="P33" i="9"/>
  <c r="P36" i="9" s="1"/>
  <c r="D36" i="9"/>
  <c r="E36" i="9" s="1"/>
  <c r="F36" i="9" s="1"/>
  <c r="G36" i="9" s="1"/>
  <c r="H36" i="9" s="1"/>
  <c r="I36" i="9" s="1"/>
  <c r="J36" i="9" s="1"/>
  <c r="K36" i="9" s="1"/>
  <c r="L36" i="9" s="1"/>
  <c r="M36" i="9" s="1"/>
  <c r="N36" i="9" s="1"/>
  <c r="O36" i="9" s="1"/>
  <c r="F40" i="10"/>
  <c r="G40" i="10" s="1"/>
  <c r="H40" i="10" s="1"/>
  <c r="I40" i="10" s="1"/>
  <c r="J40" i="10" s="1"/>
  <c r="K40" i="10" s="1"/>
  <c r="L40" i="10" s="1"/>
  <c r="M40" i="10" s="1"/>
  <c r="N40" i="10" s="1"/>
  <c r="O40" i="10" s="1"/>
  <c r="P62" i="1"/>
  <c r="D17" i="1"/>
  <c r="D38" i="1" l="1"/>
  <c r="D40" i="1" s="1"/>
  <c r="E7" i="1" s="1"/>
  <c r="E40" i="1" s="1"/>
  <c r="F7" i="1" s="1"/>
  <c r="F40" i="1" s="1"/>
  <c r="G7" i="1" s="1"/>
  <c r="G40" i="1" s="1"/>
  <c r="H7" i="1" s="1"/>
  <c r="H40" i="1" s="1"/>
  <c r="I7" i="1" s="1"/>
  <c r="I40" i="1" s="1"/>
  <c r="J7" i="1" s="1"/>
  <c r="J40" i="1" s="1"/>
  <c r="K7" i="1" s="1"/>
  <c r="K40" i="1" s="1"/>
  <c r="L7" i="1" s="1"/>
  <c r="L40" i="1" s="1"/>
  <c r="M7" i="1" s="1"/>
  <c r="M40" i="1" s="1"/>
  <c r="N7" i="1" s="1"/>
  <c r="N40" i="1" s="1"/>
  <c r="O7" i="1" s="1"/>
  <c r="O40" i="1" s="1"/>
  <c r="D46" i="1" s="1"/>
  <c r="D79" i="1" s="1"/>
  <c r="E46" i="1" s="1"/>
  <c r="E79" i="1" s="1"/>
  <c r="F46" i="1" s="1"/>
  <c r="F79" i="1" s="1"/>
  <c r="G46" i="1" s="1"/>
  <c r="G79" i="1" s="1"/>
  <c r="H46" i="1" s="1"/>
  <c r="H79" i="1" s="1"/>
  <c r="I46" i="1" s="1"/>
  <c r="I79" i="1" s="1"/>
  <c r="J46" i="1" s="1"/>
  <c r="J79" i="1" s="1"/>
  <c r="K46" i="1" s="1"/>
  <c r="K79" i="1" s="1"/>
  <c r="L46" i="1" s="1"/>
  <c r="L79" i="1" s="1"/>
  <c r="M46" i="1" s="1"/>
  <c r="M79" i="1" s="1"/>
  <c r="N46" i="1" s="1"/>
  <c r="N79" i="1" s="1"/>
  <c r="O46" i="1" s="1"/>
  <c r="O79" i="1" s="1"/>
  <c r="P17" i="1"/>
</calcChain>
</file>

<file path=xl/comments1.xml><?xml version="1.0" encoding="utf-8"?>
<comments xmlns="http://schemas.openxmlformats.org/spreadsheetml/2006/main">
  <authors>
    <author>leuvelds</author>
  </authors>
  <commentList>
    <comment ref="K26" authorId="0" shapeId="0">
      <text>
        <r>
          <rPr>
            <sz val="8"/>
            <color indexed="81"/>
            <rFont val="Tahoma"/>
            <family val="2"/>
          </rPr>
          <t>In dit veld verschijnt dan een tip, meer informatie of uitleg wanneer u er met uw muis overheen gaat.</t>
        </r>
      </text>
    </comment>
  </commentList>
</comments>
</file>

<file path=xl/comments10.xml><?xml version="1.0" encoding="utf-8"?>
<comments xmlns="http://schemas.openxmlformats.org/spreadsheetml/2006/main">
  <authors>
    <author>leuvelds</author>
    <author>hgl03531</author>
    <author>hgl05254</author>
  </authors>
  <commentList>
    <comment ref="B2" authorId="0" shapeId="0">
      <text>
        <r>
          <rPr>
            <sz val="8"/>
            <color indexed="81"/>
            <rFont val="Tahoma"/>
            <family val="2"/>
          </rPr>
          <t>U ziet op uw liquiditeitsbegroting hoeveel geld u maandelijks ontvangt en uitgeeft. En ook of uw bedrijf in bepaalde maanden extra geld nodig heeft en wanneer het slim is om een investering te doen.
Houd rekening met betaaltermijnen van klanten die op rekening betalen. Denk aan vakanties, seizoensinvloeden, periodieke betalingen.
De bedragen zijn inclusief BTW.</t>
        </r>
      </text>
    </comment>
    <comment ref="B20" authorId="1" shapeId="0">
      <text>
        <r>
          <rPr>
            <sz val="8"/>
            <color indexed="81"/>
            <rFont val="Tahoma"/>
            <family val="2"/>
          </rPr>
          <t xml:space="preserve">Noteer hier de investeringen die u doet voor de onderneming. Maak hierbij gebruik van de investeringsbegroting.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24" authorId="0" shapeId="0">
      <text>
        <r>
          <rPr>
            <sz val="8"/>
            <color indexed="81"/>
            <rFont val="Tahoma"/>
            <family val="2"/>
          </rPr>
          <t>Deze kosten haalt u uit de exploitatiebegroting (cel C17) en moet u in deze liquiditeitsbegroting verspreiden over 12 maanden.</t>
        </r>
      </text>
    </comment>
    <comment ref="B25" authorId="0" shapeId="0">
      <text>
        <r>
          <rPr>
            <sz val="8"/>
            <color indexed="81"/>
            <rFont val="Tahoma"/>
            <family val="2"/>
          </rPr>
          <t>Deze kosten haalt u uit de exploitatiebegroting (cel C18) en moet u in deze liquiditeitsbegroting verspreiden over 12 maanden.</t>
        </r>
      </text>
    </comment>
    <comment ref="C25" authorId="0" shapeId="0">
      <text>
        <r>
          <rPr>
            <sz val="8"/>
            <color indexed="81"/>
            <rFont val="Tahoma"/>
            <family val="2"/>
          </rPr>
          <t>Vul hier het BTW percentage in dat voor uw product van toepassing is: 0%, 6% of 21%</t>
        </r>
      </text>
    </comment>
    <comment ref="B26" authorId="0" shapeId="0">
      <text>
        <r>
          <rPr>
            <sz val="8"/>
            <color indexed="81"/>
            <rFont val="Tahoma"/>
            <family val="2"/>
          </rPr>
          <t>Deze kosten haalt u uit de exploitatiebegroting (cel C19) en moet u in deze liquiditeitsbegroting verspreiden over 12 maanden.</t>
        </r>
      </text>
    </comment>
    <comment ref="C26" authorId="0" shapeId="0">
      <text>
        <r>
          <rPr>
            <sz val="8"/>
            <color indexed="81"/>
            <rFont val="Tahoma"/>
            <family val="2"/>
          </rPr>
          <t>Vul hier het BTW percentage in dat voor uw product van toepassing is: 0%, 6% of 21%</t>
        </r>
      </text>
    </comment>
    <comment ref="B27" authorId="0" shapeId="0">
      <text>
        <r>
          <rPr>
            <sz val="8"/>
            <color indexed="81"/>
            <rFont val="Tahoma"/>
            <family val="2"/>
          </rPr>
          <t>Deze kosten haalt u uit de exploitatiebegroting (cel C20) en moet u in deze liquiditeitsbegroting verspreiden over 12 maanden.</t>
        </r>
      </text>
    </comment>
    <comment ref="C27" authorId="0" shapeId="0">
      <text>
        <r>
          <rPr>
            <sz val="8"/>
            <color indexed="81"/>
            <rFont val="Tahoma"/>
            <family val="2"/>
          </rPr>
          <t>Vul hier het BTW percentage in dat voor uw product van toepassing is: 0%, 6% of 21%</t>
        </r>
      </text>
    </comment>
    <comment ref="B28" authorId="0" shapeId="0">
      <text>
        <r>
          <rPr>
            <sz val="8"/>
            <color indexed="81"/>
            <rFont val="Tahoma"/>
            <family val="2"/>
          </rPr>
          <t>Deze kosten haalt u uit de exploitatiebegroting (cel C21) en moet u in deze liquiditeitsbegroting verspreiden over 12 maanden.</t>
        </r>
      </text>
    </comment>
    <comment ref="C28" authorId="0" shapeId="0">
      <text>
        <r>
          <rPr>
            <sz val="8"/>
            <color indexed="81"/>
            <rFont val="Tahoma"/>
            <family val="2"/>
          </rPr>
          <t>Vul hier het BTW percentage in dat voor uw product van toepassing is: 0%, 6% of 21%</t>
        </r>
      </text>
    </comment>
    <comment ref="B29" authorId="0" shapeId="0">
      <text>
        <r>
          <rPr>
            <sz val="8"/>
            <color indexed="81"/>
            <rFont val="Tahoma"/>
            <family val="2"/>
          </rPr>
          <t>Deze kosten haalt u uit de exploitatiebegroting (cel C22) en moet u in deze liquiditeitsbegroting verspreiden over 12 maanden.</t>
        </r>
      </text>
    </comment>
    <comment ref="C29" authorId="0" shapeId="0">
      <text>
        <r>
          <rPr>
            <sz val="8"/>
            <color indexed="81"/>
            <rFont val="Tahoma"/>
            <family val="2"/>
          </rPr>
          <t>Vul hier het BTW percentage in dat voor uw product van toepassing is: 0%, 6% of 21%</t>
        </r>
      </text>
    </comment>
    <comment ref="B30" authorId="0" shapeId="0">
      <text>
        <r>
          <rPr>
            <sz val="8"/>
            <color indexed="81"/>
            <rFont val="Tahoma"/>
            <family val="2"/>
          </rPr>
          <t>Deze kosten haalt u uit de exploitatiebegroting (cel C24) en moet u in deze liquiditeitsbegroting verspreiden over 12 maanden.</t>
        </r>
      </text>
    </comment>
    <comment ref="C30" authorId="0" shapeId="0">
      <text>
        <r>
          <rPr>
            <sz val="8"/>
            <color indexed="81"/>
            <rFont val="Tahoma"/>
            <family val="2"/>
          </rPr>
          <t>Vul hier het BTW percentage in dat voor uw product van toepassing is: 0%, 6% of 21%</t>
        </r>
      </text>
    </comment>
    <comment ref="B33" authorId="0" shapeId="0">
      <text>
        <r>
          <rPr>
            <sz val="8"/>
            <color indexed="81"/>
            <rFont val="Tahoma"/>
            <family val="2"/>
          </rPr>
          <t>Deze kosten haalt u uit de exploitatiebegroting (cel C23) en moet u in deze liquiditeitsbegroting verspreiden over 12 maanden.</t>
        </r>
      </text>
    </comment>
    <comment ref="B34" authorId="0" shapeId="0">
      <text>
        <r>
          <rPr>
            <sz val="8"/>
            <color indexed="81"/>
            <rFont val="Tahoma"/>
            <family val="2"/>
          </rPr>
          <t>Tel de aflossingsbedragen uit de exploitatiebegroting (cel C57, 58 en 59) bij elkaar en verspreid deze bedragen in deze liquiditeitsbegroting over 12 maanden.</t>
        </r>
      </text>
    </comment>
    <comment ref="B35" authorId="0" shapeId="0">
      <text>
        <r>
          <rPr>
            <sz val="8"/>
            <color indexed="81"/>
            <rFont val="Tahoma"/>
            <family val="2"/>
          </rPr>
          <t xml:space="preserve">De noodzakelijke privé-opname uit het bedrijf haalt u uit de exploitatiebegroting (cel C41). Verspreid dat bedrag in deze liquiditeitsbegroting over 12 maanden. Houd rekening met in welke maand je welke privé-uitgaven hebt (bijv. in de maand waarin je op vakantie gaat, daarin heb je een hogere privé-onttrekking uit het bedrijf). </t>
        </r>
      </text>
    </comment>
    <comment ref="B49" authorId="0" shapeId="0">
      <text>
        <r>
          <rPr>
            <sz val="8"/>
            <color indexed="81"/>
            <rFont val="Tahoma"/>
            <family val="2"/>
          </rPr>
          <t>Wanneer u in het 2e jaar (wederom) eigen (spaar)geld inbrengt, kunt u dat hier invullen.</t>
        </r>
      </text>
    </comment>
    <comment ref="B50" authorId="0" shapeId="0">
      <text>
        <r>
          <rPr>
            <sz val="8"/>
            <color indexed="81"/>
            <rFont val="Tahoma"/>
            <family val="2"/>
          </rPr>
          <t>Wanneer u in het 2e jaar (wederom) achtergesteld vermogen inbrengt, kunt u dat hier invullen.</t>
        </r>
      </text>
    </comment>
    <comment ref="B51" authorId="0" shapeId="0">
      <text>
        <r>
          <rPr>
            <sz val="8"/>
            <color indexed="81"/>
            <rFont val="Tahoma"/>
            <family val="2"/>
          </rPr>
          <t>Wanneer u in het 2e jaar (wederom) gebruik maakt van een middellang bankkrediet, kunt u dat hier invullen.</t>
        </r>
      </text>
    </comment>
    <comment ref="B52" authorId="0" shapeId="0">
      <text>
        <r>
          <rPr>
            <sz val="8"/>
            <color indexed="81"/>
            <rFont val="Tahoma"/>
            <family val="2"/>
          </rPr>
          <t>Wanneer u in het 2e jaar (wederom) gebruik maakt van een lening (van gemeente, of anderen), kunt u dat hier invullen.</t>
        </r>
      </text>
    </comment>
    <comment ref="B53" authorId="0" shapeId="0">
      <text>
        <r>
          <rPr>
            <sz val="8"/>
            <color indexed="81"/>
            <rFont val="Tahoma"/>
            <family val="2"/>
          </rPr>
          <t>Wanneer u in het 2e jaar (wederom) gebruik maakt van een rekening-courant bankkrediet, kunt u dat hier invullen.</t>
        </r>
      </text>
    </comment>
    <comment ref="B59" authorId="1" shapeId="0">
      <text>
        <r>
          <rPr>
            <sz val="8"/>
            <color indexed="81"/>
            <rFont val="Tahoma"/>
            <family val="2"/>
          </rPr>
          <t xml:space="preserve">Stel dat u in het 2e jaar weer investeringen doet, noteer deze dan hier.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63" authorId="0" shapeId="0">
      <text>
        <r>
          <rPr>
            <sz val="8"/>
            <color indexed="81"/>
            <rFont val="Tahoma"/>
            <family val="2"/>
          </rPr>
          <t>Deze kosten haalt u uit de exploitatiebegroting (cel D17) en moet u in deze liquiditeitsbegroting verspreiden over 12 maanden.</t>
        </r>
      </text>
    </comment>
    <comment ref="B64" authorId="0" shapeId="0">
      <text>
        <r>
          <rPr>
            <sz val="8"/>
            <color indexed="81"/>
            <rFont val="Tahoma"/>
            <family val="2"/>
          </rPr>
          <t>Deze kosten haalt u uit de exploitatiebegroting (cel D18) en moet u in deze liquiditeitsbegroting verspreiden over 12 maanden.</t>
        </r>
      </text>
    </comment>
    <comment ref="C64" authorId="0" shapeId="0">
      <text>
        <r>
          <rPr>
            <sz val="8"/>
            <color indexed="81"/>
            <rFont val="Tahoma"/>
            <family val="2"/>
          </rPr>
          <t>Vul hier het BTW percentage in dat voor uw product van toepassing is: 0%, 6% of 21%</t>
        </r>
      </text>
    </comment>
    <comment ref="B65" authorId="0" shapeId="0">
      <text>
        <r>
          <rPr>
            <sz val="8"/>
            <color indexed="81"/>
            <rFont val="Tahoma"/>
            <family val="2"/>
          </rPr>
          <t>Deze kosten haalt u uit de exploitatiebegroting (cel D19) en moet u in deze liquiditeitsbegroting verspreiden over 12 maanden.</t>
        </r>
      </text>
    </comment>
    <comment ref="C65" authorId="0" shapeId="0">
      <text>
        <r>
          <rPr>
            <sz val="8"/>
            <color indexed="81"/>
            <rFont val="Tahoma"/>
            <family val="2"/>
          </rPr>
          <t>Vul hier het BTW percentage in dat voor uw product van toepassing is: 0%, 6% of 21%</t>
        </r>
      </text>
    </comment>
    <comment ref="B66" authorId="0" shapeId="0">
      <text>
        <r>
          <rPr>
            <sz val="8"/>
            <color indexed="81"/>
            <rFont val="Tahoma"/>
            <family val="2"/>
          </rPr>
          <t>Deze kosten haalt u uit de exploitatiebegroting (cel D20) en moet u in deze liquiditeitsbegroting verspreiden over 12 maanden.</t>
        </r>
      </text>
    </comment>
    <comment ref="C66" authorId="0" shapeId="0">
      <text>
        <r>
          <rPr>
            <sz val="8"/>
            <color indexed="81"/>
            <rFont val="Tahoma"/>
            <family val="2"/>
          </rPr>
          <t>Vul hier het BTW percentage in dat voor uw product van toepassing is: 0%, 6% of 21%</t>
        </r>
      </text>
    </comment>
    <comment ref="B67" authorId="0" shapeId="0">
      <text>
        <r>
          <rPr>
            <sz val="8"/>
            <color indexed="81"/>
            <rFont val="Tahoma"/>
            <family val="2"/>
          </rPr>
          <t>Deze kosten haalt u uit de exploitatiebegroting (cel D21) en moet u in deze liquiditeitsbegroting verspreiden over 12 maanden.</t>
        </r>
      </text>
    </comment>
    <comment ref="C67" authorId="0" shapeId="0">
      <text>
        <r>
          <rPr>
            <sz val="8"/>
            <color indexed="81"/>
            <rFont val="Tahoma"/>
            <family val="2"/>
          </rPr>
          <t>Vul hier het BTW percentage in dat voor uw product van toepassing is: 0%, 6% of 21%</t>
        </r>
      </text>
    </comment>
    <comment ref="B68" authorId="0" shapeId="0">
      <text>
        <r>
          <rPr>
            <sz val="8"/>
            <color indexed="81"/>
            <rFont val="Tahoma"/>
            <family val="2"/>
          </rPr>
          <t>Deze kosten haalt u uit de exploitatiebegroting (cel D22) en moet u in deze liquiditeitsbegroting verspreiden over 12 maanden.</t>
        </r>
      </text>
    </comment>
    <comment ref="C68" authorId="0" shapeId="0">
      <text>
        <r>
          <rPr>
            <sz val="8"/>
            <color indexed="81"/>
            <rFont val="Tahoma"/>
            <family val="2"/>
          </rPr>
          <t>Vul hier het BTW percentage in dat voor uw product van toepassing is: 0%, 6% of 21%</t>
        </r>
      </text>
    </comment>
    <comment ref="B69" authorId="0" shapeId="0">
      <text>
        <r>
          <rPr>
            <sz val="8"/>
            <color indexed="81"/>
            <rFont val="Tahoma"/>
            <family val="2"/>
          </rPr>
          <t>Deze kosten haalt u uit de exploitatiebegroting (cel D24) en moet u in deze liquiditeitsbegroting verspreiden over 12 maanden.</t>
        </r>
      </text>
    </comment>
    <comment ref="C69" authorId="0" shapeId="0">
      <text>
        <r>
          <rPr>
            <sz val="8"/>
            <color indexed="81"/>
            <rFont val="Tahoma"/>
            <family val="2"/>
          </rPr>
          <t>Vul hier het BTW percentage in dat voor uw product van toepassing is: 0%, 6% of 21%</t>
        </r>
      </text>
    </comment>
    <comment ref="B72" authorId="0" shapeId="0">
      <text>
        <r>
          <rPr>
            <sz val="8"/>
            <color indexed="81"/>
            <rFont val="Tahoma"/>
            <family val="2"/>
          </rPr>
          <t>Deze kosten haalt u uit de exploitatiebegroting (cel D23) en moet u in deze liquiditeitsbegroting verspreiden over 12 maanden.</t>
        </r>
      </text>
    </comment>
    <comment ref="B73" authorId="0" shapeId="0">
      <text>
        <r>
          <rPr>
            <sz val="8"/>
            <color indexed="81"/>
            <rFont val="Tahoma"/>
            <family val="2"/>
          </rPr>
          <t>Tel de aflossingsbedragen uit de exploitatiebegroting (cel D57, 58 en 59) bij elkaar en verspreid deze bedragen in deze liquiditeitsbegroting over 12 maanden.</t>
        </r>
      </text>
    </comment>
    <comment ref="B74" authorId="0" shapeId="0">
      <text>
        <r>
          <rPr>
            <sz val="8"/>
            <color indexed="81"/>
            <rFont val="Tahoma"/>
            <family val="2"/>
          </rPr>
          <t xml:space="preserve">De noodzakelijke privé-opname uit het bedrijf haalt u uit de exploitatiebegroting (cel D41). Verspreid dat bedrag in deze liquiditeitsbegroting over 12 maanden. Houd rekening met in welke maand je welke privé-uitgaven hebt (bijv. in de maand waarin je op vakantie gaat, daarin heb je een hogere privé-onttrekking uit het bedrijf). </t>
        </r>
      </text>
    </comment>
    <comment ref="B83" authorId="2" shapeId="0">
      <text>
        <r>
          <rPr>
            <sz val="9"/>
            <color indexed="81"/>
            <rFont val="Tahoma"/>
            <family val="2"/>
          </rPr>
          <t>Heeft u nog opmerkingen of wilt u uitleg geven bij de liquiditeitsbegroting? Dat kan hier.</t>
        </r>
      </text>
    </comment>
  </commentList>
</comments>
</file>

<file path=xl/comments2.xml><?xml version="1.0" encoding="utf-8"?>
<comments xmlns="http://schemas.openxmlformats.org/spreadsheetml/2006/main">
  <authors>
    <author>leuvelds</author>
    <author>hgl05254</author>
  </authors>
  <commentList>
    <comment ref="B2" authorId="0" shapeId="0">
      <text>
        <r>
          <rPr>
            <sz val="8"/>
            <color indexed="81"/>
            <rFont val="Tahoma"/>
            <family val="2"/>
          </rPr>
          <t xml:space="preserve">De investeringsbegroting geeft weer welke middelen u nodig hebt om uw onderneming te starten of uit te breiden. Het gaat hier om </t>
        </r>
        <r>
          <rPr>
            <u/>
            <sz val="8"/>
            <color indexed="81"/>
            <rFont val="Tahoma"/>
            <family val="2"/>
          </rPr>
          <t>alle</t>
        </r>
        <r>
          <rPr>
            <sz val="8"/>
            <color indexed="81"/>
            <rFont val="Tahoma"/>
            <family val="2"/>
          </rPr>
          <t xml:space="preserve"> middelen; die u nog aan moet schaffen maar ook die u al in uw bezit heeft.</t>
        </r>
      </text>
    </comment>
    <comment ref="B4" authorId="0" shapeId="0">
      <text>
        <r>
          <rPr>
            <sz val="8"/>
            <color indexed="81"/>
            <rFont val="Tahoma"/>
            <family val="2"/>
          </rPr>
          <t xml:space="preserve">Bedrijfsmiddelen / bezittingen die langer dan een jaar meegaan. </t>
        </r>
      </text>
    </comment>
    <comment ref="B11" authorId="0" shapeId="0">
      <text>
        <r>
          <rPr>
            <sz val="8"/>
            <color indexed="81"/>
            <rFont val="Tahoma"/>
            <family val="2"/>
          </rPr>
          <t>Het gaat hier om transportmiddelen die voor het bedrijf noodzakelijk zijn.</t>
        </r>
      </text>
    </comment>
    <comment ref="B12" authorId="0" shape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nog aan te schaffen vaste activa (dus niet wat u zelf al in bezit heeft in privé en in het bedrijf gaat inbrengen).</t>
        </r>
      </text>
    </comment>
    <comment ref="B13" authorId="0" shapeId="0">
      <text>
        <r>
          <rPr>
            <sz val="8"/>
            <color indexed="81"/>
            <rFont val="Tahoma"/>
            <family val="2"/>
          </rPr>
          <t>Hieronder wordt voornamelijk goodwill verstaan. Vaak wordt er een bedrag gevraagd als u een zaak wilt overnemen. Dit heet goodwill en moet uiteraard gefinancierd worden. Een andere mogelijkheid is wanneer u bijvoorbeeld wilt deelnemen aan een bestaande organisatie, of wilt franchisen. Hiervoor wordt vaak een geldbedrag gevraagd in de vorm van entreegelden. Dit soort investeringen kunt u onder deze post opnemen.</t>
        </r>
      </text>
    </comment>
    <comment ref="B17" authorId="0" shapeId="0">
      <text>
        <r>
          <rPr>
            <sz val="8"/>
            <color indexed="81"/>
            <rFont val="Tahoma"/>
            <family val="2"/>
          </rPr>
          <t>Bedrijfsmiddelen / bezittingen die korter dan een jaar meegaan.</t>
        </r>
      </text>
    </comment>
    <comment ref="B20" authorId="0" shapeId="0">
      <text>
        <r>
          <rPr>
            <sz val="8"/>
            <color indexed="81"/>
            <rFont val="Tahoma"/>
            <family val="2"/>
          </rPr>
          <t>Kosten (veelal eenmalig) die u maakt voordat uw onderneming van start gaat, zoals notariskosten, uw inschrijving bij de KvK, marktonderzoek, advieskosten, visitekaartjes en briefpapier.</t>
        </r>
      </text>
    </comment>
    <comment ref="B21" authorId="0" shapeId="0">
      <text>
        <r>
          <rPr>
            <sz val="8"/>
            <color indexed="81"/>
            <rFont val="Tahoma"/>
            <family val="2"/>
          </rPr>
          <t>In een aantal gevallen kan een waarborgsom gevraagd worden. Het meest voorkomende is de borgsom die betaald moet worden voor de huur.</t>
        </r>
      </text>
    </comment>
    <comment ref="B22" authorId="0" shapeId="0">
      <text>
        <r>
          <rPr>
            <sz val="8"/>
            <color indexed="81"/>
            <rFont val="Tahoma"/>
            <family val="2"/>
          </rPr>
          <t xml:space="preserve">Klanten die nog openstaande rekeningen hebben. Het gaat om diensten of goederen die u geleverd hebt, maar waarvoor nog niet betaald is. </t>
        </r>
      </text>
    </comment>
    <comment ref="B24" authorId="0" shape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voorraden.</t>
        </r>
      </text>
    </comment>
    <comment ref="B32" authorId="0" shapeId="0">
      <text>
        <r>
          <rPr>
            <b/>
            <sz val="8"/>
            <color indexed="81"/>
            <rFont val="Tahoma"/>
            <family val="2"/>
          </rPr>
          <t>Zekerheidsstellingen:</t>
        </r>
        <r>
          <rPr>
            <sz val="8"/>
            <color indexed="81"/>
            <rFont val="Tahoma"/>
            <family val="2"/>
          </rPr>
          <t xml:space="preserve">
Bijvoorbeeld bankgarantie voor huur.
Verwijder hier het woord 'wel' of 'geen', afhankelijk van wat voor u van toepassing is.</t>
        </r>
      </text>
    </comment>
    <comment ref="C32" authorId="0" shapeId="0">
      <text>
        <r>
          <rPr>
            <sz val="8"/>
            <color indexed="81"/>
            <rFont val="Tahoma"/>
            <family val="2"/>
          </rPr>
          <t>Wanneer u wel een zekerheidsstelling moet afgeven, dan graag hier invullen tot welk bedrag.</t>
        </r>
      </text>
    </comment>
    <comment ref="B34" authorId="1" shapeId="0">
      <text>
        <r>
          <rPr>
            <sz val="8"/>
            <color indexed="81"/>
            <rFont val="Tahoma"/>
            <family val="2"/>
          </rPr>
          <t>Heeft u nog opmerkingen of wilt u uitleg geven bij de investeringsbegroting? Dat kan hier.</t>
        </r>
      </text>
    </comment>
  </commentList>
</comments>
</file>

<file path=xl/comments3.xml><?xml version="1.0" encoding="utf-8"?>
<comments xmlns="http://schemas.openxmlformats.org/spreadsheetml/2006/main">
  <authors>
    <author>leuvelds</author>
    <author>hgl05254</author>
  </authors>
  <commentList>
    <comment ref="B2" authorId="0" shapeId="0">
      <text>
        <r>
          <rPr>
            <sz val="8"/>
            <color indexed="81"/>
            <rFont val="Tahoma"/>
            <family val="2"/>
          </rPr>
          <t>In de financieringsbegroting staat informatie hoe u van plan bent de investeringsbegroting te financieren. Met andere woorden: hoe gaat u het betalen.</t>
        </r>
      </text>
    </comment>
    <comment ref="B5" authorId="1" shapeId="0">
      <text>
        <r>
          <rPr>
            <sz val="8"/>
            <color indexed="81"/>
            <rFont val="Tahoma"/>
            <family val="2"/>
          </rPr>
          <t>Denk hierbij aan bedrijfsmiddelen die u al in bezit hebt, en dus niet nog hoeft aan te schaffen, bijvoorbeeld een computer of machines.</t>
        </r>
      </text>
    </comment>
    <comment ref="B7" authorId="1" shapeId="0">
      <text>
        <r>
          <rPr>
            <sz val="8"/>
            <color indexed="81"/>
            <rFont val="Tahoma"/>
            <family val="2"/>
          </rPr>
          <t>Wanneer u uw eigen auto zakelijk gaat gebruiken, vult u hier de waarde van uw auto in op het moment dat u deze inbrengt voor het bedrijf.</t>
        </r>
      </text>
    </comment>
    <comment ref="B9" authorId="0" shapeId="0">
      <text>
        <r>
          <rPr>
            <b/>
            <sz val="8"/>
            <color indexed="81"/>
            <rFont val="Tahoma"/>
            <family val="2"/>
          </rPr>
          <t>A</t>
        </r>
        <r>
          <rPr>
            <b/>
            <sz val="8"/>
            <color indexed="81"/>
            <rFont val="Tahoma"/>
            <family val="2"/>
          </rPr>
          <t>chtergesteld vermogen:</t>
        </r>
        <r>
          <rPr>
            <sz val="8"/>
            <color indexed="81"/>
            <rFont val="Tahoma"/>
            <family val="2"/>
          </rPr>
          <t xml:space="preserve">
Het is mogelijk om leningen te sluiten met familie of vrienden in de vorm van achtergestelde leningen. Dit wordt aangemerkt als eigen vermogen.</t>
        </r>
      </text>
    </comment>
    <comment ref="B12" authorId="0" shapeId="0">
      <text>
        <r>
          <rPr>
            <sz val="8"/>
            <color indexed="81"/>
            <rFont val="Tahoma"/>
            <family val="2"/>
          </rPr>
          <t>Wanneer u niet voldoende eigen vermogen heeft om uw investeringen te financieren, dan zult u moeten zoeken naar externe middelen. In veel gevallen is dit de bank, waar u terecht kunt voor verschillende kredietmogelijkheden.</t>
        </r>
      </text>
    </comment>
    <comment ref="B14" authorId="0" shapeId="0">
      <text>
        <r>
          <rPr>
            <b/>
            <sz val="8"/>
            <color indexed="81"/>
            <rFont val="Tahoma"/>
            <family val="2"/>
          </rPr>
          <t>Bankkrediet:</t>
        </r>
        <r>
          <rPr>
            <sz val="8"/>
            <color indexed="81"/>
            <rFont val="Tahoma"/>
            <family val="2"/>
          </rPr>
          <t xml:space="preserve">
Kent een gemiddelde looptijd van 5 jaar en een regelmatige aflossing (vaak per maand).</t>
        </r>
      </text>
    </comment>
    <comment ref="B15" authorId="0" shapeId="0">
      <text>
        <r>
          <rPr>
            <b/>
            <sz val="8"/>
            <color indexed="81"/>
            <rFont val="Tahoma"/>
            <family val="2"/>
          </rPr>
          <t>Lening gemeente - Bbz-regeling:</t>
        </r>
        <r>
          <rPr>
            <sz val="8"/>
            <color indexed="81"/>
            <rFont val="Tahoma"/>
            <family val="2"/>
          </rPr>
          <t xml:space="preserve">
Het Besluit bijstandsverlening zelfstandigen (Bbz) regelt de financiële bijstand die gemeenten kunnen geven aan starters en ondernemers. Het ROZ voert in opdracht van veel Twentse en Achterhoekse gemeenten deze regeling uit. Vanuit het Bbz zijn diverse mogelijkheden voor financiering. Kijk op www.rozgroep.nl/financiering voor meer informatie.</t>
        </r>
      </text>
    </comment>
    <comment ref="B16" authorId="0" shapeId="0">
      <text>
        <r>
          <rPr>
            <sz val="8"/>
            <color indexed="81"/>
            <rFont val="Tahoma"/>
            <family val="2"/>
          </rPr>
          <t>Leasing is een vorm van krediet waarbij de kredietverstrekker (lessor) auto's, machines, computers, oid, aankoopt en deze gedurende een vooraf overeengekomen termijn en tegen een vaste vergoeding ter beschikking stelt van de kredietnemer (lessee).
Is er sprake van financiële leasing (het geleaste middel wordt na een bepaalde tijd volledig door u overgenomen)? Dan mag het middel (auto, machine, computer) op de investeringsbegroting bijgeschreven worden. Dan moet je ook bij dit middel rekening houden met afschrijvingskosten (zie exploitatiekosten). 
Is er sprake van operationele leasing (het geleaste middel blijft in bezit van de 'lessor' en u betaalt alleen maandelijks leasekosten)? Dan neemt u de leasekosten mee in de Specificatie exploitatiekosten (onder Overige vervoerskosten).</t>
        </r>
      </text>
    </comment>
    <comment ref="B17" authorId="0" shapeId="0">
      <text>
        <r>
          <rPr>
            <b/>
            <sz val="8"/>
            <color indexed="81"/>
            <rFont val="Tahoma"/>
            <family val="2"/>
          </rPr>
          <t>Rekening-courant krediet:</t>
        </r>
        <r>
          <rPr>
            <sz val="8"/>
            <color indexed="81"/>
            <rFont val="Tahoma"/>
            <family val="2"/>
          </rPr>
          <t xml:space="preserve">
Dit wordt ook wel krediet op betaalrekening genoemd en betekent dat u tot een bepaald bedrag rood kunt staan. De bank stelt de kredietlimiet van te voren vast, op basis van uw inkomen. Vaak is de rente bij roodstand een stuk hoger dan bij een doorlopend krediet of persoonlijke lening.</t>
        </r>
      </text>
    </comment>
    <comment ref="B18" authorId="0" shapeId="0">
      <text>
        <r>
          <rPr>
            <b/>
            <sz val="8"/>
            <color indexed="81"/>
            <rFont val="Tahoma"/>
            <family val="2"/>
          </rPr>
          <t>Crediteuren:</t>
        </r>
        <r>
          <rPr>
            <sz val="8"/>
            <color indexed="81"/>
            <rFont val="Tahoma"/>
            <family val="2"/>
          </rPr>
          <t xml:space="preserve">
Een leverancier aan wie nog moet worden betaald voor het leveren van een goed of dienst.
</t>
        </r>
        <r>
          <rPr>
            <i/>
            <sz val="8"/>
            <color indexed="81"/>
            <rFont val="Tahoma"/>
            <family val="2"/>
          </rPr>
          <t>Leverancierskrediet</t>
        </r>
        <r>
          <rPr>
            <sz val="8"/>
            <color indexed="81"/>
            <rFont val="Tahoma"/>
            <family val="2"/>
          </rPr>
          <t>:
Ontstaat op het moment dat de verkoper goederen/diensten heeft geleverd en de koper niet direct de rekening betaalt of hoeft te betalen.</t>
        </r>
      </text>
    </comment>
    <comment ref="D26" authorId="0" shapeId="0">
      <text>
        <r>
          <rPr>
            <sz val="8"/>
            <color indexed="81"/>
            <rFont val="Tahoma"/>
            <family val="2"/>
          </rPr>
          <t>Verwijder hier het woord 'wel' of 'niet', afhankelijk van wat voor u van toepassing is.</t>
        </r>
      </text>
    </comment>
    <comment ref="B42" authorId="0" shapeId="0">
      <text>
        <r>
          <rPr>
            <sz val="8"/>
            <color indexed="81"/>
            <rFont val="Tahoma"/>
            <family val="2"/>
          </rPr>
          <t>De solvabiliteit biedt inzicht in de mate waarin je onderneming bij liquiditeit aan haar verplichtingen kan voldoen. Het laat ook zien in hoeverre je afhankelijk bent van schuldeisers. Solvabiliteitsratio wordt bijvoorbeeld door de bank gebruikt als u een kredietaanvraag doet.</t>
        </r>
      </text>
    </comment>
    <comment ref="C42" authorId="0" shapeId="0">
      <text>
        <r>
          <rPr>
            <sz val="8"/>
            <color indexed="81"/>
            <rFont val="Tahoma"/>
            <family val="2"/>
          </rPr>
          <t>Vul hier de solvabiliteit in van uw bedrijf. Dat berekent u door: 
eigen vermogen / totaal vermogen x 100%</t>
        </r>
      </text>
    </comment>
    <comment ref="B44" authorId="0" shapeId="0">
      <text>
        <r>
          <rPr>
            <sz val="8"/>
            <color indexed="81"/>
            <rFont val="Tahoma"/>
            <family val="2"/>
          </rPr>
          <t>Verwijder hier het woord 'wel' of 'niet', afhankelijk van wat voor u van toepassing is.
Of de hoogte van de solvabiliteit wel of niet voldoende is, is branche-afhankelijk. Bekijk welke solvabiliteit geldt in uw branche.</t>
        </r>
      </text>
    </comment>
    <comment ref="F46" authorId="0" shapeId="0">
      <text>
        <r>
          <rPr>
            <sz val="8"/>
            <color indexed="81"/>
            <rFont val="Tahoma"/>
            <family val="2"/>
          </rPr>
          <t>Verwijder hier de woorden 'wel', 'geen', en/of 'nog geen', afhankelijk van wat voor u van toepassing is.
Heeft u wel contact gehad? Voeg de gegevens van de bank en contactpersoon toe.</t>
        </r>
      </text>
    </comment>
    <comment ref="H49" authorId="0" shapeId="0">
      <text>
        <r>
          <rPr>
            <sz val="8"/>
            <color indexed="81"/>
            <rFont val="Tahoma"/>
            <family val="2"/>
          </rPr>
          <t>Verwijder hier de woorden 'wel', 'geen', en/of 'nog geen', afhankelijk van wat voor u van toepassing is.
Heeft u wel contact gehad? Voeg de gegevens van de contactpersoon toe en geef aan welke afspraken zijn gemaakt.</t>
        </r>
      </text>
    </comment>
    <comment ref="B54" authorId="1" shapeId="0">
      <text>
        <r>
          <rPr>
            <sz val="8"/>
            <color indexed="81"/>
            <rFont val="Tahoma"/>
            <family val="2"/>
          </rPr>
          <t>Heeft u nog opmerkingen of wilt u uitleg geven bij de financieringsbegroting? Dat kan hier.</t>
        </r>
      </text>
    </comment>
  </commentList>
</comments>
</file>

<file path=xl/comments4.xml><?xml version="1.0" encoding="utf-8"?>
<comments xmlns="http://schemas.openxmlformats.org/spreadsheetml/2006/main">
  <authors>
    <author>leuvelds</author>
    <author>hgl05254</author>
  </authors>
  <commentList>
    <comment ref="B2" authorId="0" shapeId="0">
      <text>
        <r>
          <rPr>
            <sz val="8"/>
            <color indexed="81"/>
            <rFont val="Tahoma"/>
            <family val="2"/>
          </rPr>
          <t xml:space="preserve">De balans is een overzicht van de bezittingen, schulden en het eigen vermogen. Aan de linkerzijde (activa) staan de bezittingen. En rechts (passiva) staan het eigen vermogen en vreemd vermogen, oftewel de middelen waarmee de activa gefinancierd zijn. </t>
        </r>
      </text>
    </comment>
    <comment ref="B4" authorId="0" shapeId="0">
      <text>
        <r>
          <rPr>
            <sz val="8"/>
            <color indexed="81"/>
            <rFont val="Tahoma"/>
            <family val="2"/>
          </rPr>
          <t>Aan de activa-kant van de balans (debet) staat waarin het vermogen is vastgelegd.</t>
        </r>
      </text>
    </comment>
    <comment ref="E4" authorId="0" shapeId="0">
      <text>
        <r>
          <rPr>
            <sz val="8"/>
            <color indexed="81"/>
            <rFont val="Tahoma"/>
            <family val="2"/>
          </rPr>
          <t>Aan de passiva-kant van de balans (credit) staat waar het vermogen vandaan komt. Hoe de onderneming gefinancierd is.</t>
        </r>
      </text>
    </comment>
    <comment ref="B5" authorId="0" shapeId="0">
      <text>
        <r>
          <rPr>
            <sz val="8"/>
            <color indexed="81"/>
            <rFont val="Tahoma"/>
            <family val="2"/>
          </rPr>
          <t xml:space="preserve">Dit zijn de bezittingen van een onderneming welke voor langere tijd dienstbaar zijn aan de onderneming (lander dan een jaar). </t>
        </r>
      </text>
    </comment>
    <comment ref="B18" authorId="0" shapeId="0">
      <text>
        <r>
          <rPr>
            <sz val="8"/>
            <color indexed="81"/>
            <rFont val="Tahoma"/>
            <family val="2"/>
          </rPr>
          <t>Alle bezittingen van een onderneming welke over het algemeen korter dan 1 jaar dienstbaar zijn aan de onderneming.</t>
        </r>
      </text>
    </comment>
    <comment ref="E19" authorId="0" shapeId="0">
      <text>
        <r>
          <rPr>
            <sz val="8"/>
            <color indexed="81"/>
            <rFont val="Tahoma"/>
            <family val="2"/>
          </rPr>
          <t>Dit zijn leveranciers aan wie u nog moet betalen voor geleverde goederen/diensten.</t>
        </r>
      </text>
    </comment>
    <comment ref="B23" authorId="0" shapeId="0">
      <text>
        <r>
          <rPr>
            <sz val="8"/>
            <color indexed="81"/>
            <rFont val="Tahoma"/>
            <family val="2"/>
          </rPr>
          <t>Dit zijn klanten die nog moeten betalen voor de geleverde producten/diensten.</t>
        </r>
      </text>
    </comment>
    <comment ref="B33" authorId="1" shapeId="0">
      <text>
        <r>
          <rPr>
            <sz val="8"/>
            <color indexed="81"/>
            <rFont val="Tahoma"/>
            <family val="2"/>
          </rPr>
          <t>Heeft u nog opmerkingen of wilt u uitleg geven bij de balans? Dat kan hier.</t>
        </r>
      </text>
    </comment>
  </commentList>
</comments>
</file>

<file path=xl/comments5.xml><?xml version="1.0" encoding="utf-8"?>
<comments xmlns="http://schemas.openxmlformats.org/spreadsheetml/2006/main">
  <authors>
    <author>leuvelds</author>
    <author>hgl05254</author>
  </authors>
  <commentList>
    <comment ref="B2" authorId="0" shapeId="0">
      <text>
        <r>
          <rPr>
            <sz val="8"/>
            <color indexed="81"/>
            <rFont val="Tahoma"/>
            <family val="2"/>
          </rPr>
          <t>Het is erg belangrijk om inzicht te hebben in uw privé-uitgaven voordat u start met uw bedrijf. Dan weet u ook welk privé-inkomen u minimaal moet overhouden om rond te kunnen komen en het voortbestaan van uw bedrijf niet in gevaar te brengen.</t>
        </r>
      </text>
    </comment>
    <comment ref="B6" authorId="0" shapeId="0">
      <text>
        <r>
          <rPr>
            <b/>
            <sz val="8"/>
            <color indexed="81"/>
            <rFont val="Tahoma"/>
            <family val="2"/>
          </rPr>
          <t>Duurzame consumptiegoederen:</t>
        </r>
        <r>
          <rPr>
            <sz val="8"/>
            <color indexed="81"/>
            <rFont val="Tahoma"/>
            <family val="2"/>
          </rPr>
          <t xml:space="preserve">
Consumptiegoederen die voor een langere tijd meegaan (langer dan een jaar), bijvoorbeeld wasmachine, koelkast, etc.</t>
        </r>
      </text>
    </comment>
    <comment ref="B12" authorId="0" shapeId="0">
      <text>
        <r>
          <rPr>
            <b/>
            <sz val="8"/>
            <color indexed="81"/>
            <rFont val="Tahoma"/>
            <family val="2"/>
          </rPr>
          <t>Overige verzekeringen:</t>
        </r>
        <r>
          <rPr>
            <sz val="8"/>
            <color indexed="81"/>
            <rFont val="Tahoma"/>
            <family val="2"/>
          </rPr>
          <t xml:space="preserve">
Denk aan andere privé-verzekeringen als pensioenverzekering, WA-verzekering, rechtsbijstandverzekering privé, inboedelverzekering privé, etc. </t>
        </r>
      </text>
    </comment>
    <comment ref="B18" authorId="0" shapeId="0">
      <text>
        <r>
          <rPr>
            <b/>
            <sz val="8"/>
            <color indexed="81"/>
            <rFont val="Tahoma"/>
            <family val="2"/>
          </rPr>
          <t>Overige uitgaven:</t>
        </r>
        <r>
          <rPr>
            <sz val="8"/>
            <color indexed="81"/>
            <rFont val="Tahoma"/>
            <family val="2"/>
          </rPr>
          <t xml:space="preserve">
Denk aan contributies, abonnementen, etc.</t>
        </r>
      </text>
    </comment>
    <comment ref="B34" authorId="0" shapeId="0">
      <text>
        <r>
          <rPr>
            <sz val="8"/>
            <color indexed="81"/>
            <rFont val="Tahoma"/>
            <family val="2"/>
          </rPr>
          <t>Verwijder hier het woord 'wel' of 'geen', afhankelijk van wat voor u van toepassing is.
Heeft u wel een eigen huis? Benoem hier de verkoopwaarde van uw huis en hoeveel hypotheek er nu rust op uw huis.</t>
        </r>
      </text>
    </comment>
    <comment ref="B37" authorId="0" shapeId="0">
      <text>
        <r>
          <rPr>
            <sz val="8"/>
            <color indexed="81"/>
            <rFont val="Tahoma"/>
            <family val="2"/>
          </rPr>
          <t>Verwijder hier het woord 'wel' of 'geen', afhankelijk van wat voor u van toepassing is.
Denk hierbij aan persoonlijke lening, doorlopend krediet, autofinanciering, studieschuld, etc.
Heeft u wel andere schulden? Beschrijf deze dan hier met bedrag en restant looptijd.</t>
        </r>
      </text>
    </comment>
    <comment ref="B41" authorId="1" shapeId="0">
      <text>
        <r>
          <rPr>
            <sz val="9"/>
            <color indexed="81"/>
            <rFont val="Tahoma"/>
            <family val="2"/>
          </rPr>
          <t>Heeft u nog opmerkingen of wilt u uitleg geven bij de privé-begroting? Dat kan hier.</t>
        </r>
      </text>
    </comment>
  </commentList>
</comments>
</file>

<file path=xl/comments6.xml><?xml version="1.0" encoding="utf-8"?>
<comments xmlns="http://schemas.openxmlformats.org/spreadsheetml/2006/main">
  <authors>
    <author>leuvelds</author>
    <author>hgl05254</author>
  </authors>
  <commentList>
    <comment ref="B2" authorId="0" shapeId="0">
      <text>
        <r>
          <rPr>
            <sz val="8"/>
            <color indexed="81"/>
            <rFont val="Tahoma"/>
            <family val="2"/>
          </rPr>
          <t xml:space="preserve">Hier specificeert u de verschillende kosten die u maakt. Deze kosten komen terug in de exploitatiebegroting.
De exploitatiekosten zijn kosten verbonden aan de normale bedrijfsuitvoering. </t>
        </r>
      </text>
    </comment>
    <comment ref="B4" authorId="0" shapeId="0">
      <text>
        <r>
          <rPr>
            <sz val="8"/>
            <color indexed="81"/>
            <rFont val="Tahoma"/>
            <family val="2"/>
          </rPr>
          <t>Kijken op de website van het ministerie van SZW voor het minimumloon of de betreffende CAO. 
De personeelskosten betreffen niet uw eigen salaris als ondernemer!</t>
        </r>
      </text>
    </comment>
    <comment ref="B5" authorId="0" shapeId="0">
      <text>
        <r>
          <rPr>
            <sz val="8"/>
            <color indexed="81"/>
            <rFont val="Tahoma"/>
            <family val="2"/>
          </rPr>
          <t>Noteer hier het bedrag inclusief vakantietoeslag van 8%</t>
        </r>
      </text>
    </comment>
    <comment ref="B6" authorId="0" shapeId="0">
      <text>
        <r>
          <rPr>
            <sz val="8"/>
            <color indexed="81"/>
            <rFont val="Tahoma"/>
            <family val="2"/>
          </rPr>
          <t>30% van het brutoloon</t>
        </r>
      </text>
    </comment>
    <comment ref="B30" authorId="0" shapeId="0">
      <text>
        <r>
          <rPr>
            <b/>
            <sz val="8"/>
            <color indexed="81"/>
            <rFont val="Tahoma"/>
            <family val="2"/>
          </rPr>
          <t>Verzekeringen:</t>
        </r>
        <r>
          <rPr>
            <sz val="8"/>
            <color indexed="81"/>
            <rFont val="Tahoma"/>
            <family val="2"/>
          </rPr>
          <t xml:space="preserve">
Hierbij gaat het om verzekeringen gerelateerd aan het pand/gebouw, bijvoorbeeld opstalverzekering, etc.</t>
        </r>
      </text>
    </comment>
    <comment ref="B34" authorId="0" shapeId="0">
      <text>
        <r>
          <rPr>
            <sz val="8"/>
            <color indexed="81"/>
            <rFont val="Tahoma"/>
            <family val="2"/>
          </rPr>
          <t>Als de auto wel op de balans staat, kunt u alle kosten opvoeren. Wanneer u de auto in privé-bezit hebt, dan kunt u de zakelijke kilometers opvoeren x 19 cent per kilometer en de rest betaalt u privé. Deze kunt u hier opnemen onder 'Overige kosten'.</t>
        </r>
      </text>
    </comment>
    <comment ref="B39" authorId="0" shapeId="0">
      <text>
        <r>
          <rPr>
            <sz val="8"/>
            <color indexed="81"/>
            <rFont val="Tahoma"/>
            <family val="2"/>
          </rPr>
          <t>Denk hier bijvoorbeeld in geval van leasing aan leasekosten. Of aan zakelijke kilometers, zie opmerking bij 'Vervoer- en transportkosten'.</t>
        </r>
      </text>
    </comment>
    <comment ref="B51" authorId="0" shapeId="0">
      <text>
        <r>
          <rPr>
            <b/>
            <sz val="8"/>
            <color indexed="81"/>
            <rFont val="Tahoma"/>
            <family val="2"/>
          </rPr>
          <t>Controle en advieskosten:</t>
        </r>
        <r>
          <rPr>
            <sz val="8"/>
            <color indexed="81"/>
            <rFont val="Tahoma"/>
            <family val="2"/>
          </rPr>
          <t xml:space="preserve">
Kosten voor een boekhouder, accountant, jurist, etc.</t>
        </r>
      </text>
    </comment>
    <comment ref="B54" authorId="0" shapeId="0">
      <text>
        <r>
          <rPr>
            <b/>
            <sz val="8"/>
            <color indexed="81"/>
            <rFont val="Tahoma"/>
            <family val="2"/>
          </rPr>
          <t>Verzekeringen:</t>
        </r>
        <r>
          <rPr>
            <sz val="8"/>
            <color indexed="81"/>
            <rFont val="Tahoma"/>
            <family val="2"/>
          </rPr>
          <t xml:space="preserve">
Betreft bedrijfsmatige verzekering. Voorbeelden: aansprakelijkheidsverzekering, rechtsbijstandverzekering, goederen/inventaris verzekering, etc.</t>
        </r>
      </text>
    </comment>
    <comment ref="E59" authorId="0" shapeId="0">
      <text>
        <r>
          <rPr>
            <sz val="8"/>
            <color indexed="81"/>
            <rFont val="Tahoma"/>
            <family val="2"/>
          </rPr>
          <t>Benoem hier de rentepercentages per lening.</t>
        </r>
      </text>
    </comment>
    <comment ref="B62" authorId="0" shapeId="0">
      <text>
        <r>
          <rPr>
            <sz val="8"/>
            <color indexed="81"/>
            <rFont val="Tahoma"/>
            <family val="2"/>
          </rPr>
          <t>Denk aan goederen die u op rekening kunt kopen bij uw leverancier(s)</t>
        </r>
      </text>
    </comment>
    <comment ref="C64" authorId="0" shapeId="0">
      <text>
        <r>
          <rPr>
            <sz val="8"/>
            <color indexed="81"/>
            <rFont val="Tahoma"/>
            <family val="2"/>
          </rPr>
          <t xml:space="preserve">Voer hier 8% in van de totale Bbz-lening; zie cel C15, werkblad Financiering
</t>
        </r>
      </text>
    </comment>
    <comment ref="D64" authorId="0" shapeId="0">
      <text>
        <r>
          <rPr>
            <sz val="8"/>
            <color indexed="81"/>
            <rFont val="Tahoma"/>
            <family val="2"/>
          </rPr>
          <t>Heeft u al een deel afgelost? Dan betaalt u 8% over de nog resterende Bbz-lening</t>
        </r>
      </text>
    </comment>
    <comment ref="B68" authorId="0" shapeId="0">
      <text>
        <r>
          <rPr>
            <sz val="8"/>
            <color indexed="81"/>
            <rFont val="Tahoma"/>
            <family val="2"/>
          </rPr>
          <t>Een afschrijving is een waardedaling van een voorwerp dat wat waard is. Diverse zaken die onder deze post genoemd worden verliezen naar mate de tijd verstrijkt hun waarde en zullen over een aantal jaren opnieuw moeten worden gekocht. 
Afschrijvingen zijn wel kosten, maar geen uitgaven. Daarom worden ze bij de cashflow (zie onderaan Exploitatiebegroting) weer meegenomen.</t>
        </r>
      </text>
    </comment>
    <comment ref="B83" authorId="1" shapeId="0">
      <text>
        <r>
          <rPr>
            <sz val="9"/>
            <color indexed="81"/>
            <rFont val="Tahoma"/>
            <family val="2"/>
          </rPr>
          <t>Heeft u nog opmerkingen of wilt u uitleg geven bij de specificatie van de exploitatiekosten? Dat kan hier.</t>
        </r>
      </text>
    </comment>
  </commentList>
</comments>
</file>

<file path=xl/comments7.xml><?xml version="1.0" encoding="utf-8"?>
<comments xmlns="http://schemas.openxmlformats.org/spreadsheetml/2006/main">
  <authors>
    <author>leuvelds</author>
    <author>hgl03531</author>
    <author>hgl05254</author>
  </authors>
  <commentList>
    <comment ref="B2" authorId="0" shapeId="0">
      <text>
        <r>
          <rPr>
            <sz val="8"/>
            <color indexed="81"/>
            <rFont val="Tahoma"/>
            <family val="2"/>
          </rPr>
          <t>Met een exploitatiebegroting bepaalt u of u winst of verlies maakt. U zet namelijk de verwachte omzet en kosten onder elkaar. 
Vermeld bedragen exclusief BTW.</t>
        </r>
      </text>
    </comment>
    <comment ref="B5" authorId="0" shapeId="0">
      <text>
        <r>
          <rPr>
            <sz val="8"/>
            <color indexed="81"/>
            <rFont val="Tahoma"/>
            <family val="2"/>
          </rPr>
          <t>Er kan sprake zijn van omzet uit verschillende bedrijfsactiviteiten, bijvoorbeeld uit declarabele uren en de verkoop van producten. Specificeer dat hier indien voor u van toepassing.</t>
        </r>
      </text>
    </comment>
    <comment ref="B9" authorId="1" shapeId="0">
      <text>
        <r>
          <rPr>
            <sz val="8"/>
            <color indexed="81"/>
            <rFont val="Tahoma"/>
            <family val="2"/>
          </rPr>
          <t>Dit betreft de inkoopprijs van de grondstoffen van de verkochte goederen.</t>
        </r>
      </text>
    </comment>
    <comment ref="B10" authorId="1" shapeId="0">
      <text>
        <r>
          <rPr>
            <sz val="8"/>
            <color indexed="81"/>
            <rFont val="Tahoma"/>
            <family val="2"/>
          </rPr>
          <t>Dit betreft de inkoopprijs van de verkochte producten.</t>
        </r>
      </text>
    </comment>
    <comment ref="B11" authorId="0" shapeId="0">
      <text>
        <r>
          <rPr>
            <b/>
            <sz val="8"/>
            <color indexed="81"/>
            <rFont val="Tahoma"/>
            <family val="2"/>
          </rPr>
          <t>Diensten derden:</t>
        </r>
        <r>
          <rPr>
            <sz val="8"/>
            <color indexed="81"/>
            <rFont val="Tahoma"/>
            <family val="2"/>
          </rPr>
          <t xml:space="preserve">
Denk hierbij aan het inhuren van andere ondernemers, bijv. zzp'ers.</t>
        </r>
      </text>
    </comment>
    <comment ref="C31" authorId="0" shapeId="0">
      <text>
        <r>
          <rPr>
            <sz val="8"/>
            <color indexed="81"/>
            <rFont val="Tahoma"/>
            <family val="2"/>
          </rPr>
          <t>Zelfstandigenaftrek bij 
&gt; 1225 uur is: € 7.280,-</t>
        </r>
      </text>
    </comment>
    <comment ref="D31" authorId="0" shapeId="0">
      <text>
        <r>
          <rPr>
            <sz val="8"/>
            <color indexed="81"/>
            <rFont val="Tahoma"/>
            <family val="2"/>
          </rPr>
          <t>Zelfstandigenaftrek bij 
&gt; 1225 uur is: € 7.280,-</t>
        </r>
      </text>
    </comment>
    <comment ref="C32" authorId="0" shapeId="0">
      <text>
        <r>
          <rPr>
            <sz val="8"/>
            <color indexed="81"/>
            <rFont val="Tahoma"/>
            <family val="2"/>
          </rPr>
          <t>Startersaftrek bij 
&gt; 1225 uur is: € 2.123,-</t>
        </r>
      </text>
    </comment>
    <comment ref="D32" authorId="0" shapeId="0">
      <text>
        <r>
          <rPr>
            <sz val="8"/>
            <color indexed="81"/>
            <rFont val="Tahoma"/>
            <family val="2"/>
          </rPr>
          <t>Startersaftrek bij 
&gt; 1225 uur is: € 2.123,-</t>
        </r>
      </text>
    </comment>
    <comment ref="B38" authorId="0" shapeId="0">
      <text>
        <r>
          <rPr>
            <sz val="8"/>
            <color indexed="81"/>
            <rFont val="Tahoma"/>
            <family val="2"/>
          </rPr>
          <t>Globale schatting: ga uit van 42% bij een positief resultaat.</t>
        </r>
      </text>
    </comment>
    <comment ref="B51" authorId="0" shapeId="0">
      <text>
        <r>
          <rPr>
            <sz val="8"/>
            <color indexed="81"/>
            <rFont val="Tahoma"/>
            <family val="2"/>
          </rPr>
          <t>Richtlijn: ongeveer de helft van de afschrijvingen</t>
        </r>
      </text>
    </comment>
    <comment ref="B59" authorId="0" shapeId="0">
      <text>
        <r>
          <rPr>
            <sz val="8"/>
            <color indexed="81"/>
            <rFont val="Tahoma"/>
            <family val="2"/>
          </rPr>
          <t>Gemiddelde aflossingstermijn is 5 jaar</t>
        </r>
      </text>
    </comment>
    <comment ref="C67" authorId="0" shapeId="0">
      <text>
        <r>
          <rPr>
            <sz val="8"/>
            <color indexed="81"/>
            <rFont val="Tahoma"/>
            <family val="2"/>
          </rPr>
          <t>Denk aan aantal klanten, gemiddelde besteding/order per klant, bezettingsgraad...</t>
        </r>
      </text>
    </comment>
    <comment ref="C78" authorId="0" shapeId="0">
      <text>
        <r>
          <rPr>
            <sz val="8"/>
            <color indexed="81"/>
            <rFont val="Tahoma"/>
            <family val="2"/>
          </rPr>
          <t>Denk aan ervaring, branchegegevens, calculaties</t>
        </r>
      </text>
    </comment>
    <comment ref="B97" authorId="2" shapeId="0">
      <text>
        <r>
          <rPr>
            <sz val="9"/>
            <color indexed="81"/>
            <rFont val="Tahoma"/>
            <family val="2"/>
          </rPr>
          <t>Heeft u nog opmerkingen of wilt u uitleg geven bij de exploitatiebegroting? Dat kan hier.</t>
        </r>
      </text>
    </comment>
  </commentList>
</comments>
</file>

<file path=xl/comments8.xml><?xml version="1.0" encoding="utf-8"?>
<comments xmlns="http://schemas.openxmlformats.org/spreadsheetml/2006/main">
  <authors>
    <author>leuvelds</author>
    <author>hgl05254</author>
  </authors>
  <commentList>
    <comment ref="D5" authorId="0" shapeId="0">
      <text>
        <r>
          <rPr>
            <sz val="8"/>
            <color indexed="81"/>
            <rFont val="Tahoma"/>
            <family val="2"/>
          </rPr>
          <t>aanpassen wanneer dat voor u van toepassing is</t>
        </r>
      </text>
    </comment>
    <comment ref="D6" authorId="0" shapeId="0">
      <text>
        <r>
          <rPr>
            <sz val="8"/>
            <color indexed="81"/>
            <rFont val="Tahoma"/>
            <family val="2"/>
          </rPr>
          <t>aanpassen wanneer dat voor u van toepassing is</t>
        </r>
      </text>
    </comment>
    <comment ref="D7" authorId="0" shapeId="0">
      <text>
        <r>
          <rPr>
            <sz val="8"/>
            <color indexed="81"/>
            <rFont val="Tahoma"/>
            <family val="2"/>
          </rPr>
          <t>aanpassen wanneer dat voor u van toepassing is</t>
        </r>
      </text>
    </comment>
    <comment ref="D8" authorId="0" shapeId="0">
      <text>
        <r>
          <rPr>
            <sz val="8"/>
            <color indexed="81"/>
            <rFont val="Tahoma"/>
            <family val="2"/>
          </rPr>
          <t>aanpassen wanneer dat voor u van toepassing is</t>
        </r>
      </text>
    </comment>
    <comment ref="B9" authorId="0" shapeId="0">
      <text>
        <r>
          <rPr>
            <sz val="8"/>
            <color indexed="81"/>
            <rFont val="Tahoma"/>
            <family val="2"/>
          </rPr>
          <t>Hoe vervelend ook, een bepaald percentage van uw klanten betaalt niet. Hoe groot dit percentage is, is moeilijk te zeggen. Dat is afhankelijk van het risico voor de (dubieuze?) debiteur.</t>
        </r>
      </text>
    </comment>
    <comment ref="D9" authorId="0" shapeId="0">
      <text>
        <r>
          <rPr>
            <sz val="8"/>
            <color indexed="81"/>
            <rFont val="Tahoma"/>
            <family val="2"/>
          </rPr>
          <t>aanpassen wanneer dat voor u van toepassing is</t>
        </r>
      </text>
    </comment>
    <comment ref="E10" authorId="0" shapeId="0">
      <text>
        <r>
          <rPr>
            <sz val="8"/>
            <color indexed="81"/>
            <rFont val="Tahoma"/>
            <family val="2"/>
          </rPr>
          <t>Het totaal van deze kolom moet 100% zijn.</t>
        </r>
      </text>
    </comment>
    <comment ref="B14" authorId="0" shapeId="0">
      <text>
        <r>
          <rPr>
            <sz val="8"/>
            <color indexed="81"/>
            <rFont val="Tahoma"/>
            <family val="2"/>
          </rPr>
          <t>Geen product of uurtarief? Vul hier dan een 1 in en geef bij de prijs de omzetverwachting per maand.</t>
        </r>
      </text>
    </comment>
    <comment ref="B15" authorId="0" shapeId="0">
      <text>
        <r>
          <rPr>
            <sz val="8"/>
            <color indexed="81"/>
            <rFont val="Tahoma"/>
            <family val="2"/>
          </rPr>
          <t>Exclusief BTW</t>
        </r>
      </text>
    </comment>
    <comment ref="C17" authorId="0" shapeId="0">
      <text>
        <r>
          <rPr>
            <sz val="8"/>
            <color indexed="81"/>
            <rFont val="Tahoma"/>
            <family val="2"/>
          </rPr>
          <t>Vul hier het BTW percentage in dat voor uw product van toepassing is: 0%, 6% of 21%</t>
        </r>
      </text>
    </comment>
    <comment ref="B19" authorId="0" shapeId="0">
      <text>
        <r>
          <rPr>
            <sz val="8"/>
            <color indexed="81"/>
            <rFont val="Tahoma"/>
            <family val="2"/>
          </rPr>
          <t>Exclusief BTW</t>
        </r>
      </text>
    </comment>
    <comment ref="C21" authorId="0" shapeId="0">
      <text>
        <r>
          <rPr>
            <sz val="8"/>
            <color indexed="81"/>
            <rFont val="Tahoma"/>
            <family val="2"/>
          </rPr>
          <t>Vul hier het BTW percentage in dat voor uw product van toepassing is: 0%, 6% of 21%</t>
        </r>
      </text>
    </comment>
    <comment ref="B23" authorId="0" shapeId="0">
      <text>
        <r>
          <rPr>
            <sz val="8"/>
            <color indexed="81"/>
            <rFont val="Tahoma"/>
            <family val="2"/>
          </rPr>
          <t>Exclusief BTW</t>
        </r>
      </text>
    </comment>
    <comment ref="C25" authorId="0" shapeId="0">
      <text>
        <r>
          <rPr>
            <sz val="8"/>
            <color indexed="81"/>
            <rFont val="Tahoma"/>
            <family val="2"/>
          </rPr>
          <t>Vul hier het BTW percentage in dat voor uw product van toepassing is: 0%, 6% of 21%</t>
        </r>
      </text>
    </comment>
    <comment ref="B42" authorId="0" shapeId="0">
      <text>
        <r>
          <rPr>
            <sz val="8"/>
            <color indexed="81"/>
            <rFont val="Tahoma"/>
            <family val="2"/>
          </rPr>
          <t>Exclusief BTW</t>
        </r>
      </text>
    </comment>
    <comment ref="C44" authorId="0" shapeId="0">
      <text>
        <r>
          <rPr>
            <sz val="8"/>
            <color indexed="81"/>
            <rFont val="Tahoma"/>
            <family val="2"/>
          </rPr>
          <t>Vul hier het BTW percentage in dat voor uw product van toepassing is: 0%, 6% of 21%</t>
        </r>
      </text>
    </comment>
    <comment ref="B46" authorId="0" shapeId="0">
      <text>
        <r>
          <rPr>
            <sz val="8"/>
            <color indexed="81"/>
            <rFont val="Tahoma"/>
            <family val="2"/>
          </rPr>
          <t>Exclusief BTW</t>
        </r>
      </text>
    </comment>
    <comment ref="C48" authorId="0" shapeId="0">
      <text>
        <r>
          <rPr>
            <sz val="8"/>
            <color indexed="81"/>
            <rFont val="Tahoma"/>
            <family val="2"/>
          </rPr>
          <t>Vul hier het BTW percentage in dat voor uw product van toepassing is: 0%, 6% of 21%</t>
        </r>
      </text>
    </comment>
    <comment ref="B50" authorId="0" shapeId="0">
      <text>
        <r>
          <rPr>
            <sz val="8"/>
            <color indexed="81"/>
            <rFont val="Tahoma"/>
            <family val="2"/>
          </rPr>
          <t>Exclusief BTW</t>
        </r>
      </text>
    </comment>
    <comment ref="C52" authorId="0" shapeId="0">
      <text>
        <r>
          <rPr>
            <sz val="8"/>
            <color indexed="81"/>
            <rFont val="Tahoma"/>
            <family val="2"/>
          </rPr>
          <t>Vul hier het BTW percentage in dat voor uw product van toepassing is: 0%, 6% of 21%</t>
        </r>
      </text>
    </comment>
    <comment ref="B65" authorId="1" shapeId="0">
      <text>
        <r>
          <rPr>
            <sz val="9"/>
            <color indexed="81"/>
            <rFont val="Tahoma"/>
            <family val="2"/>
          </rPr>
          <t>Heeft u nog opmerkingen of wilt u uitleg geven bij de verkoopprognose? Dat kan hier.</t>
        </r>
      </text>
    </comment>
  </commentList>
</comments>
</file>

<file path=xl/comments9.xml><?xml version="1.0" encoding="utf-8"?>
<comments xmlns="http://schemas.openxmlformats.org/spreadsheetml/2006/main">
  <authors>
    <author>leuvelds</author>
    <author>hgl05254</author>
  </authors>
  <commentList>
    <comment ref="D5" authorId="0" shapeId="0">
      <text>
        <r>
          <rPr>
            <sz val="8"/>
            <color indexed="81"/>
            <rFont val="Tahoma"/>
            <family val="2"/>
          </rPr>
          <t>aanpassen wanneer dat voor u van toepassing is</t>
        </r>
      </text>
    </comment>
    <comment ref="D6" authorId="0" shapeId="0">
      <text>
        <r>
          <rPr>
            <sz val="8"/>
            <color indexed="81"/>
            <rFont val="Tahoma"/>
            <family val="2"/>
          </rPr>
          <t>aanpassen wanneer dat voor u van toepassing is</t>
        </r>
      </text>
    </comment>
    <comment ref="D7" authorId="0" shapeId="0">
      <text>
        <r>
          <rPr>
            <sz val="8"/>
            <color indexed="81"/>
            <rFont val="Tahoma"/>
            <family val="2"/>
          </rPr>
          <t>aanpassen wanneer dat voor u van toepassing is</t>
        </r>
      </text>
    </comment>
    <comment ref="D8" authorId="0" shapeId="0">
      <text>
        <r>
          <rPr>
            <sz val="8"/>
            <color indexed="81"/>
            <rFont val="Tahoma"/>
            <family val="2"/>
          </rPr>
          <t>aanpassen wanneer dat voor u van toepassing is</t>
        </r>
      </text>
    </comment>
    <comment ref="E9" authorId="0" shapeId="0">
      <text>
        <r>
          <rPr>
            <sz val="8"/>
            <color indexed="81"/>
            <rFont val="Tahoma"/>
            <family val="2"/>
          </rPr>
          <t>Totale ontvangst moet 100% zijn.</t>
        </r>
      </text>
    </comment>
    <comment ref="P14" authorId="0" shapeId="0">
      <text>
        <r>
          <rPr>
            <sz val="8"/>
            <color indexed="81"/>
            <rFont val="Tahoma"/>
            <family val="2"/>
          </rPr>
          <t>De gemiddelde inkoopprijs van product 1</t>
        </r>
      </text>
    </comment>
    <comment ref="C16" authorId="0" shapeId="0">
      <text>
        <r>
          <rPr>
            <sz val="8"/>
            <color indexed="81"/>
            <rFont val="Tahoma"/>
            <family val="2"/>
          </rPr>
          <t>Vul hier het BTW percentage in dat voor uw product van toepassing is: 0%, 6% of 21%</t>
        </r>
      </text>
    </comment>
    <comment ref="P18" authorId="0" shapeId="0">
      <text>
        <r>
          <rPr>
            <sz val="8"/>
            <color indexed="81"/>
            <rFont val="Tahoma"/>
            <family val="2"/>
          </rPr>
          <t>De gemiddelde inkoopprijs van product 2</t>
        </r>
      </text>
    </comment>
    <comment ref="C20" authorId="0" shapeId="0">
      <text>
        <r>
          <rPr>
            <sz val="8"/>
            <color indexed="81"/>
            <rFont val="Tahoma"/>
            <family val="2"/>
          </rPr>
          <t>Vul hier het BTW percentage in dat voor uw product van toepassing is: 0%, 6% of 21%</t>
        </r>
      </text>
    </comment>
    <comment ref="P22" authorId="0" shapeId="0">
      <text>
        <r>
          <rPr>
            <sz val="8"/>
            <color indexed="81"/>
            <rFont val="Tahoma"/>
            <family val="2"/>
          </rPr>
          <t>De gemiddelde inkoopprijs van product 3</t>
        </r>
      </text>
    </comment>
    <comment ref="C24" authorId="0" shapeId="0">
      <text>
        <r>
          <rPr>
            <sz val="8"/>
            <color indexed="81"/>
            <rFont val="Tahoma"/>
            <family val="2"/>
          </rPr>
          <t>Vul hier het BTW percentage in dat voor uw product van toepassing is: 0%, 6% of 21%</t>
        </r>
      </text>
    </comment>
    <comment ref="C48" authorId="0" shapeId="0">
      <text>
        <r>
          <rPr>
            <sz val="8"/>
            <color indexed="81"/>
            <rFont val="Tahoma"/>
            <family val="2"/>
          </rPr>
          <t>Vul hier het BTW percentage in dat voor uw product van toepassing is: 0%, 6% of 21%</t>
        </r>
      </text>
    </comment>
    <comment ref="C52" authorId="0" shapeId="0">
      <text>
        <r>
          <rPr>
            <sz val="8"/>
            <color indexed="81"/>
            <rFont val="Tahoma"/>
            <family val="2"/>
          </rPr>
          <t>Vul hier het BTW percentage in dat voor uw product van toepassing is: 0%, 6% of 21%</t>
        </r>
      </text>
    </comment>
    <comment ref="C56" authorId="0" shapeId="0">
      <text>
        <r>
          <rPr>
            <sz val="8"/>
            <color indexed="81"/>
            <rFont val="Tahoma"/>
            <family val="2"/>
          </rPr>
          <t>Vul hier het BTW percentage in dat voor uw product van toepassing is: 0%, 6% of 21%</t>
        </r>
      </text>
    </comment>
    <comment ref="B74" authorId="1" shapeId="0">
      <text>
        <r>
          <rPr>
            <sz val="9"/>
            <color indexed="81"/>
            <rFont val="Tahoma"/>
            <family val="2"/>
          </rPr>
          <t>Heeft u nog opmerkingen of wilt u uitleg geven bij de inkoopprognose? Dat kan hier.</t>
        </r>
      </text>
    </comment>
  </commentList>
</comments>
</file>

<file path=xl/sharedStrings.xml><?xml version="1.0" encoding="utf-8"?>
<sst xmlns="http://schemas.openxmlformats.org/spreadsheetml/2006/main" count="679" uniqueCount="326">
  <si>
    <t>Liquiditeitbegroting</t>
  </si>
  <si>
    <t>1e jaar</t>
  </si>
  <si>
    <t>Maand</t>
  </si>
  <si>
    <t>Totaal</t>
  </si>
  <si>
    <t>Opening kas/bank</t>
  </si>
  <si>
    <t>Ontvangsten</t>
  </si>
  <si>
    <t>Eigen inbreng in contanten</t>
  </si>
  <si>
    <t>Achtergesteld vermogen</t>
  </si>
  <si>
    <t>Middellang bankkrediet</t>
  </si>
  <si>
    <t xml:space="preserve">Leningen (gemeente en anderen) </t>
  </si>
  <si>
    <t>Rekening-courant bankkrediet</t>
  </si>
  <si>
    <t>Omzet excl. BTW</t>
  </si>
  <si>
    <t>BTW</t>
  </si>
  <si>
    <t>Totale ontvangsten</t>
  </si>
  <si>
    <t>Uitgaven</t>
  </si>
  <si>
    <t>Investering (uit begroting)</t>
  </si>
  <si>
    <t>BTW over investering</t>
  </si>
  <si>
    <t>Inkoop voorraad</t>
  </si>
  <si>
    <t>BTW inkoop voorraad</t>
  </si>
  <si>
    <t xml:space="preserve">Personeelskosten </t>
  </si>
  <si>
    <t xml:space="preserve">Productiekosten </t>
  </si>
  <si>
    <t xml:space="preserve">Huisvestings- en inventariskosten   </t>
  </si>
  <si>
    <t xml:space="preserve">Vervoer- en transportkosten </t>
  </si>
  <si>
    <t>Promotiekosten</t>
  </si>
  <si>
    <t xml:space="preserve">Algemene beheerkosten </t>
  </si>
  <si>
    <t>Overige bedrijfskosten</t>
  </si>
  <si>
    <t>BTW afdracht/ontvangst</t>
  </si>
  <si>
    <t>Rente en kosten leningen</t>
  </si>
  <si>
    <t>Aflossing leningen</t>
  </si>
  <si>
    <t>Privé onttrekking</t>
  </si>
  <si>
    <t>Totale uitgaven</t>
  </si>
  <si>
    <t>Kas per maand</t>
  </si>
  <si>
    <t>Eindsaldo</t>
  </si>
  <si>
    <t>2e jaar</t>
  </si>
  <si>
    <t>4. Financiële plan</t>
  </si>
  <si>
    <t>Inleiding</t>
  </si>
  <si>
    <t>Bij het invullen van het financiële plan vertaalt u de aannames uit de andere hoofdstukken van het ondernemingsplan naar financiën/geld.</t>
  </si>
  <si>
    <t xml:space="preserve">In het financiële plan beschrijft u waar uw kapitaal vandaan komt en waarin het is geïnvesteerd. </t>
  </si>
  <si>
    <t xml:space="preserve">Ook wordt duidelijk of u winstgevend bent en of u op tijd kunt voldoen aan uw financiële verplichtingen. </t>
  </si>
  <si>
    <t xml:space="preserve">Het financiële plan is een belangrijk onderdeel van uw ondernemingsplan, zeker als u financiering wilt aanvragen. </t>
  </si>
  <si>
    <t>Het financiële plan bestaat uit:</t>
  </si>
  <si>
    <t>&gt; Investeringsbegroting</t>
  </si>
  <si>
    <t>&gt; Financieringsbegroting</t>
  </si>
  <si>
    <t>&gt; Exploitatiebegroting</t>
  </si>
  <si>
    <t>&gt; Liquiditeitsbegroting</t>
  </si>
  <si>
    <t>Hoe vult u dit plan in?</t>
  </si>
  <si>
    <t xml:space="preserve">Bedragen die u in de eerste werkbladen invult, worden automatisch overgenomen in de volgende werkbladen. </t>
  </si>
  <si>
    <t xml:space="preserve">U hoeft alleen de </t>
  </si>
  <si>
    <t xml:space="preserve">gele </t>
  </si>
  <si>
    <t xml:space="preserve">velden in te vullen. De </t>
  </si>
  <si>
    <t xml:space="preserve">blauwe en </t>
  </si>
  <si>
    <t xml:space="preserve">groene </t>
  </si>
  <si>
    <t>(totalen) worden automatisch gevuld.</t>
  </si>
  <si>
    <t xml:space="preserve">Vele velden in het plan hebben een rood driehoekje aan de rechter bovenzijde: </t>
  </si>
  <si>
    <t>Ga hier met uw muis overheen voor meer informatie, tips en uitleg.</t>
  </si>
  <si>
    <t xml:space="preserve">Meer informatie en uitleg over het financiële plan vindt u ook in de  </t>
  </si>
  <si>
    <t>ROZ handleiding</t>
  </si>
  <si>
    <t>behorend bij het ondernemingsplan.</t>
  </si>
  <si>
    <t xml:space="preserve">Wilt u graag advies en begeleiding bij het invullen van het plan? Neem dan contact met ons op en maak een </t>
  </si>
  <si>
    <t>afspraak.</t>
  </si>
  <si>
    <t>Disclaimer:</t>
  </si>
  <si>
    <t>Bij dit financiële plan is gebruik gemaakt van het format van het ROZ. Het ROZ bewerkt en wijzigt het format regelmatig.</t>
  </si>
  <si>
    <t xml:space="preserve">Het ROZ is niet aansprakelijk voor eventuele onjuistheden of onvolledig ingevulde plannen. </t>
  </si>
  <si>
    <t>Daarnaast is het ROZ niet aansprakelijk voor schade voortvloeiend uit het gebruik van dit format.</t>
  </si>
  <si>
    <t>Investeringsbegroting</t>
  </si>
  <si>
    <t>Vaste activa (excl. BTW)</t>
  </si>
  <si>
    <t>Bedrag</t>
  </si>
  <si>
    <t>Grond incl. kosten</t>
  </si>
  <si>
    <t>Gebouwen en overig onroerend goed</t>
  </si>
  <si>
    <t>Bouwkundige voorzieningen (bijv. verbouwingen)</t>
  </si>
  <si>
    <t>Machines en installaties</t>
  </si>
  <si>
    <t>Inventaris en gereedschap</t>
  </si>
  <si>
    <t>Computer en software</t>
  </si>
  <si>
    <t>Transportmiddelen</t>
  </si>
  <si>
    <t>Voorfinanciering BTW vaste activa</t>
  </si>
  <si>
    <t>Immateriële vaste activa (bijv. goodwill)</t>
  </si>
  <si>
    <t>Overig</t>
  </si>
  <si>
    <t>Totaal vaste activa</t>
  </si>
  <si>
    <t>Vlottende activa (excl. BTW)</t>
  </si>
  <si>
    <t>Voorraad grondstoffen</t>
  </si>
  <si>
    <t>Voorraad gereed product/handelsgoederen</t>
  </si>
  <si>
    <t>Promotie- en aanloopkosten</t>
  </si>
  <si>
    <t>Overlopende posten (o.m. waarborgsom)</t>
  </si>
  <si>
    <t>Debiteuren</t>
  </si>
  <si>
    <t>Kas, bank, giro</t>
  </si>
  <si>
    <t>Voorfinanciering BTW vlottende activa</t>
  </si>
  <si>
    <t>Totaal vlottende activa</t>
  </si>
  <si>
    <t>Totaal investeringsbedrag</t>
  </si>
  <si>
    <t>Aanvullende informatie:</t>
  </si>
  <si>
    <t>&gt; Ik moet wel/geen zekerheidsstellingen afgeven</t>
  </si>
  <si>
    <t>Financieringsbegroting</t>
  </si>
  <si>
    <t>Financiering met eigen vermogen</t>
  </si>
  <si>
    <t>Inbreng bedrijfsmiddelen</t>
  </si>
  <si>
    <t>Spaargeld</t>
  </si>
  <si>
    <t>Eigen auto</t>
  </si>
  <si>
    <t>Verhoging privé-hypotheek</t>
  </si>
  <si>
    <t>Achtergesteld vermogen (bijv. familieleningen)</t>
  </si>
  <si>
    <t>Totaal eigen vermogen</t>
  </si>
  <si>
    <t>Financiering met vreemd vermogen</t>
  </si>
  <si>
    <t>Hypotheek bedrijfspand</t>
  </si>
  <si>
    <t>Leningen (gemeente Bbz)</t>
  </si>
  <si>
    <t>Leasing (auto's, machines, computers)</t>
  </si>
  <si>
    <t>Crediteuren (o.m. leverancierskrediet)</t>
  </si>
  <si>
    <t>Totaal vreemd vermogen</t>
  </si>
  <si>
    <t>Totaal eigen en vreemd vermogen</t>
  </si>
  <si>
    <t>Let op: totaal eigen en vreemd vermogen moet gelijk zijn aan totaal investeringsbedrag (zie vorige werkblad)</t>
  </si>
  <si>
    <t>&gt; Ik kan de investeringen in de vaste activa wel/niet met offertes ondersteunen</t>
  </si>
  <si>
    <t>&gt; Ik heb op de volgende manier mijn voorraadniveau geraamd:</t>
  </si>
  <si>
    <t>&gt; Ik heb op de volgende manier de omvang van de debiteuren geraamd:</t>
  </si>
  <si>
    <t>&gt; Solvabiliteit</t>
  </si>
  <si>
    <t>&gt; De solvabiliteit is wel/niet voldoende</t>
  </si>
  <si>
    <t>&gt; Ik heb wel/geen/nog geen contact opgenomen met de bank over de financiering van mijn plannen</t>
  </si>
  <si>
    <t>&gt; Ik heb wel/geen/nog geen contact opgenomen met de sociale dienst of UWV voor de financiering van mijn plannen.</t>
  </si>
  <si>
    <t>Openingsbalans</t>
  </si>
  <si>
    <t>Activa</t>
  </si>
  <si>
    <t>Passiva</t>
  </si>
  <si>
    <t>Vaste activa</t>
  </si>
  <si>
    <t>Eigen vermogen</t>
  </si>
  <si>
    <t>Vreemd vermogen</t>
  </si>
  <si>
    <t>Totale vaste activa</t>
  </si>
  <si>
    <t>Leningen (gemeente)</t>
  </si>
  <si>
    <t>Vlottende activa</t>
  </si>
  <si>
    <t>Totale vlottende activa</t>
  </si>
  <si>
    <t>Totale activa</t>
  </si>
  <si>
    <t>Totale passiva</t>
  </si>
  <si>
    <t>Let op: totale activa moet gelijk zijn aan totale passiva!</t>
  </si>
  <si>
    <t>Privé</t>
  </si>
  <si>
    <t>Privé-uitgaven</t>
  </si>
  <si>
    <t>Bedrag jaar 1</t>
  </si>
  <si>
    <t>Bedrag jaar 2</t>
  </si>
  <si>
    <t>Huishoudelijke uitgaven (voeding/kleding)</t>
  </si>
  <si>
    <t>Duurzame consumptiegoederen</t>
  </si>
  <si>
    <t>Huur</t>
  </si>
  <si>
    <t>Gas, water, electriciteit</t>
  </si>
  <si>
    <t>Vakantieuitgaven</t>
  </si>
  <si>
    <t>Ziektekostenverzekering</t>
  </si>
  <si>
    <t>Arbeidsongeschiktheidsverzekering</t>
  </si>
  <si>
    <t>Overige verzekeringen</t>
  </si>
  <si>
    <t>Privé-gebruik auto</t>
  </si>
  <si>
    <t>Privé-gebruik goederen/kosten</t>
  </si>
  <si>
    <t>Rente en aflossing privé-hypotheek</t>
  </si>
  <si>
    <t>Rente en aflossing privé-lening</t>
  </si>
  <si>
    <t>Alimentatieverplichtingen</t>
  </si>
  <si>
    <t>Overige uitgaven</t>
  </si>
  <si>
    <t>Totaal privé-uitgaven</t>
  </si>
  <si>
    <t>Privé-ontvangsten</t>
  </si>
  <si>
    <t>Kinderbijslag</t>
  </si>
  <si>
    <t>Huurtoeslag</t>
  </si>
  <si>
    <t>Zorgtoeslag</t>
  </si>
  <si>
    <t>Inkomen partner</t>
  </si>
  <si>
    <t>Overige ontvangsten</t>
  </si>
  <si>
    <t>Totaal privé-ontvangsten</t>
  </si>
  <si>
    <t>Saldo</t>
  </si>
  <si>
    <t>Noodzakelijke privé-opname uit bedrijf</t>
  </si>
  <si>
    <t>&gt; Ik heb wel/geen eigen huis</t>
  </si>
  <si>
    <t>&gt; Ik heb wel/geen andere schulden</t>
  </si>
  <si>
    <t>Exploitatiekosten</t>
  </si>
  <si>
    <t>Personeelskosten</t>
  </si>
  <si>
    <t>Bruto lonen/salarissen personeel</t>
  </si>
  <si>
    <t>Werkgeversdeel sociale lasten</t>
  </si>
  <si>
    <t>Pensioenpremies</t>
  </si>
  <si>
    <t>Reiskosten e.a. vergoedingen</t>
  </si>
  <si>
    <t>Ingehuurd personeel</t>
  </si>
  <si>
    <t>Opleidingskosten</t>
  </si>
  <si>
    <t>Overige personeelskosten</t>
  </si>
  <si>
    <t>Productiekosten</t>
  </si>
  <si>
    <t>Hulpstoffen</t>
  </si>
  <si>
    <t>Onderhoud machines/installaties</t>
  </si>
  <si>
    <t>Energie</t>
  </si>
  <si>
    <t>Huur/lease materieel</t>
  </si>
  <si>
    <t>Verzekeringen materieel</t>
  </si>
  <si>
    <t>Overige productiekosten</t>
  </si>
  <si>
    <t>Huisvestings- en inventariskosten</t>
  </si>
  <si>
    <t>Energie en water</t>
  </si>
  <si>
    <t>Zakelijke lasten onroerend goed</t>
  </si>
  <si>
    <t>Onderhoud en schoonmaak</t>
  </si>
  <si>
    <t>Kleine inventaris/onderhoud</t>
  </si>
  <si>
    <t>Huur/lease inventaris</t>
  </si>
  <si>
    <t>Verzekeringen</t>
  </si>
  <si>
    <t>Overige kosten</t>
  </si>
  <si>
    <t>Vervoer- en transportkosten</t>
  </si>
  <si>
    <t>Werkplaatskosten</t>
  </si>
  <si>
    <t>Brandstofkosten</t>
  </si>
  <si>
    <t>Belastingen</t>
  </si>
  <si>
    <t>Reclame- en advertentiekosten</t>
  </si>
  <si>
    <t>Beurskosten</t>
  </si>
  <si>
    <t>Opmaak en drukwerk foldermateriaal</t>
  </si>
  <si>
    <t>Kosten website</t>
  </si>
  <si>
    <t>Overige promotiekosten</t>
  </si>
  <si>
    <t>Algemene beheerkosten</t>
  </si>
  <si>
    <t>Controle en advieskosten</t>
  </si>
  <si>
    <t>Kantoor-/telefoon-/portokosten</t>
  </si>
  <si>
    <t>Contributies en abonnementen</t>
  </si>
  <si>
    <t>Reis-/verblijf-/representatiekosten</t>
  </si>
  <si>
    <t>Overige beheerkosten</t>
  </si>
  <si>
    <t>Rente- en bankkosten</t>
  </si>
  <si>
    <t>Rente %</t>
  </si>
  <si>
    <t>Familieleningen</t>
  </si>
  <si>
    <t>Bankkrediet(en)</t>
  </si>
  <si>
    <t>Leverancierskrediet</t>
  </si>
  <si>
    <t>Hypotheek</t>
  </si>
  <si>
    <t>Overige w.o. gemeente</t>
  </si>
  <si>
    <t>Bbz 8%</t>
  </si>
  <si>
    <t>Bankkosten</t>
  </si>
  <si>
    <t>Afschrijvingen</t>
  </si>
  <si>
    <t>Afschrijven in jaren</t>
  </si>
  <si>
    <t>Bouwkundige voorzieningen</t>
  </si>
  <si>
    <t>Immateriële vaste activa</t>
  </si>
  <si>
    <t>Overige duurzame activa</t>
  </si>
  <si>
    <t>Totale exploitatiekosten</t>
  </si>
  <si>
    <t>Exploitatiebegroting</t>
  </si>
  <si>
    <t>Omzet uit …</t>
  </si>
  <si>
    <t>Totaal omzet</t>
  </si>
  <si>
    <t>Inkoop grondstoffen</t>
  </si>
  <si>
    <t>Inkoop producten</t>
  </si>
  <si>
    <t xml:space="preserve">Diensten derden </t>
  </si>
  <si>
    <t>Bruto winst/toegevoegde waarde</t>
  </si>
  <si>
    <t>Brutowinst in procenten van de omzet</t>
  </si>
  <si>
    <t>Kosten</t>
  </si>
  <si>
    <t xml:space="preserve">Rente- en bankkosten </t>
  </si>
  <si>
    <t xml:space="preserve">Afschrijvingen </t>
  </si>
  <si>
    <t>Totale kosten</t>
  </si>
  <si>
    <t>Resultaat voor belasting</t>
  </si>
  <si>
    <t>Aftrekposten</t>
  </si>
  <si>
    <t>Zelfstandigenaftrek</t>
  </si>
  <si>
    <t>Startersaftrek</t>
  </si>
  <si>
    <t>Resultaat voor belasting - ondernemersaftrek</t>
  </si>
  <si>
    <t>MKB-Winstvrijstelling</t>
  </si>
  <si>
    <t>Overige (privé)aftrekposten</t>
  </si>
  <si>
    <t>Belastbaar inkomen</t>
  </si>
  <si>
    <t>Schatting te betalen inkomstenbelasting uit bedrijf</t>
  </si>
  <si>
    <t>Resultaat na belasting</t>
  </si>
  <si>
    <t>Mutatie eigen vermogen</t>
  </si>
  <si>
    <t>Cash-flow overzicht</t>
  </si>
  <si>
    <t>Vervangingsinvesteringen</t>
  </si>
  <si>
    <t>Cash-flow</t>
  </si>
  <si>
    <t>Privé-onttrekking</t>
  </si>
  <si>
    <t xml:space="preserve">Beschikbaar voor aflossing </t>
  </si>
  <si>
    <t>Aflossing hypotheek bedrijfspand</t>
  </si>
  <si>
    <t>Aflossing lening middellang bankkrediet</t>
  </si>
  <si>
    <t>Aflossing lening gemeente (Bbz)</t>
  </si>
  <si>
    <t>Inperking rekening-courant bankkrediet</t>
  </si>
  <si>
    <t>Beschikbaar voor uitbreidingsinvesteringen</t>
  </si>
  <si>
    <t>&gt; Ik heb op de volgende manier mijn omzet berekend:</t>
  </si>
  <si>
    <t>&gt; Ik heb de volgende groeiverwachting voor de komende jaren:</t>
  </si>
  <si>
    <t>&gt; Ik heb op de volgende manier mijn inkoopwaarde berekend:</t>
  </si>
  <si>
    <t>&gt; Ik heb op de volgende manier de loonkosten berekend:</t>
  </si>
  <si>
    <t>&gt; Bepaalde tegenvallers in de omzet of de toelevering vang ik op door …</t>
  </si>
  <si>
    <t>Verkoopprognose</t>
  </si>
  <si>
    <t>Klanten betalen…</t>
  </si>
  <si>
    <t>Percentage</t>
  </si>
  <si>
    <t>Dezelfde maand</t>
  </si>
  <si>
    <t>Na een maand</t>
  </si>
  <si>
    <t>Na twee maanden</t>
  </si>
  <si>
    <t>Na drie maanden</t>
  </si>
  <si>
    <t>Verliezen/dubieuze debiteuren</t>
  </si>
  <si>
    <t>Totale ontvangst</t>
  </si>
  <si>
    <t>Verkoop                                  Maand</t>
  </si>
  <si>
    <t>Aantal product/dienst 1</t>
  </si>
  <si>
    <t>Prijs product/dienst 1</t>
  </si>
  <si>
    <t>Omzet product/dienst 1</t>
  </si>
  <si>
    <t>BTW bedrag</t>
  </si>
  <si>
    <t>Aantal product/dienst 2</t>
  </si>
  <si>
    <t>Prijs product/dienst 2</t>
  </si>
  <si>
    <t>Omzet product/dienst 2</t>
  </si>
  <si>
    <t>Aantal product/dienst 3</t>
  </si>
  <si>
    <t>Prijs product/dienst 3</t>
  </si>
  <si>
    <t>Omzet product/dienst 3</t>
  </si>
  <si>
    <t>Totaal omzet (excl. BTW)</t>
  </si>
  <si>
    <t>Ontvangsten 1e jaar           Maand</t>
  </si>
  <si>
    <t>Omzet netto</t>
  </si>
  <si>
    <t>Afboeking dubieuze deb.</t>
  </si>
  <si>
    <t>Debiteuren 1e jaar               Maand</t>
  </si>
  <si>
    <t>Nog te ontvangen</t>
  </si>
  <si>
    <t>Verkoop                                 Maand</t>
  </si>
  <si>
    <t>Ontvangsten 2e jaar               Maand</t>
  </si>
  <si>
    <t>Debiteuren 2e jaar                  Maand</t>
  </si>
  <si>
    <t>Inkoopprognose</t>
  </si>
  <si>
    <t>Crediteuren worden betaald…</t>
  </si>
  <si>
    <t>Inkoop                                    Maand</t>
  </si>
  <si>
    <t>Aantal product 1</t>
  </si>
  <si>
    <t>Inkoopprijs product 1</t>
  </si>
  <si>
    <t>Inkoopwaarde product 1</t>
  </si>
  <si>
    <t>Aantal product 2</t>
  </si>
  <si>
    <t>Inkoopprijs product 2</t>
  </si>
  <si>
    <t>Inkoopwaarde product 2</t>
  </si>
  <si>
    <t>Aantal product 3</t>
  </si>
  <si>
    <t>Inkoopprijs product 3</t>
  </si>
  <si>
    <t>Inkoopwaarde product 3</t>
  </si>
  <si>
    <t>Inkoopwaarde (excl. BTW)</t>
  </si>
  <si>
    <t>Voorraadpeil</t>
  </si>
  <si>
    <t>ingekocht</t>
  </si>
  <si>
    <t>verkocht</t>
  </si>
  <si>
    <t>eindvoorraad</t>
  </si>
  <si>
    <t>waarde eindvoorraad</t>
  </si>
  <si>
    <t>inkoopwaarde</t>
  </si>
  <si>
    <t>Product 1</t>
  </si>
  <si>
    <t>Product 2</t>
  </si>
  <si>
    <t>Product 3</t>
  </si>
  <si>
    <t>Betalingen 1e jaar               Maand</t>
  </si>
  <si>
    <t>Inkoopwaarde Omzet netto</t>
  </si>
  <si>
    <t>Crediteuren 1e jaar             Maand</t>
  </si>
  <si>
    <t>eind jaar 1</t>
  </si>
  <si>
    <t>Nog te betalen</t>
  </si>
  <si>
    <t>Betalingen 2e jaar               Maand</t>
  </si>
  <si>
    <t>Crediteuren 2e jaar             Maand</t>
  </si>
  <si>
    <t>eind jaar 2</t>
  </si>
  <si>
    <t>Eigen opmerkingen:</t>
  </si>
  <si>
    <t>&gt; Privé begroting</t>
  </si>
  <si>
    <t xml:space="preserve">Daarom kunt u bij het invullen van dit financiële plan het beste van links naar rechts werken; van de linker werkbladen naar de rechter. </t>
  </si>
  <si>
    <t>BTW kosten</t>
  </si>
  <si>
    <t>ingekocht + eindvoorraad jr1</t>
  </si>
  <si>
    <t>mnd 1</t>
  </si>
  <si>
    <t>mnd 2</t>
  </si>
  <si>
    <t>mnd 3</t>
  </si>
  <si>
    <t>mnd 4</t>
  </si>
  <si>
    <t>mnd 5</t>
  </si>
  <si>
    <t>mnd 6</t>
  </si>
  <si>
    <t>mnd 7</t>
  </si>
  <si>
    <t>mnd 8</t>
  </si>
  <si>
    <t>mnd 9</t>
  </si>
  <si>
    <t>mnd 10</t>
  </si>
  <si>
    <t>mnd 11</t>
  </si>
  <si>
    <t>mnd 12</t>
  </si>
  <si>
    <r>
      <t xml:space="preserve">Bekijk voordat u begint met het invullen van het plan </t>
    </r>
    <r>
      <rPr>
        <i/>
        <sz val="10"/>
        <color indexed="8"/>
        <rFont val="Verdana"/>
        <family val="2"/>
      </rPr>
      <t>op uw gemak</t>
    </r>
    <r>
      <rPr>
        <sz val="10"/>
        <color theme="1"/>
        <rFont val="Verdana"/>
        <family val="2"/>
      </rPr>
      <t xml:space="preserve"> de verschillende werkbladen. Zo krijgt u een idee hoe het financiële </t>
    </r>
  </si>
  <si>
    <t>plan in elkaar zit. U zult zien dat diverse werkbladen met elkaar gelinkt zijn en getallen van elkaar overnemen.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</si>
</sst>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 #,##0.0_-;_-&quot;€&quot;\ * #,##0.0\-;_-&quot;€&quot;\ * &quot;-&quot;?_-;_-@_-"/>
  </numFmts>
  <fonts count="24" x14ac:knownFonts="1">
    <font>
      <sz val="10"/>
      <color theme="1"/>
      <name val="Verdana"/>
      <family val="2"/>
    </font>
    <font>
      <b/>
      <sz val="14"/>
      <color indexed="10"/>
      <name val="Verdana"/>
      <family val="2"/>
    </font>
    <font>
      <b/>
      <sz val="12"/>
      <color indexed="10"/>
      <name val="Verdana"/>
      <family val="2"/>
    </font>
    <font>
      <b/>
      <sz val="10"/>
      <color indexed="9"/>
      <name val="Verdana"/>
      <family val="2"/>
    </font>
    <font>
      <sz val="10"/>
      <name val="Verdana"/>
      <family val="2"/>
    </font>
    <font>
      <b/>
      <sz val="10"/>
      <name val="Verdana"/>
      <family val="2"/>
    </font>
    <font>
      <sz val="8"/>
      <color indexed="81"/>
      <name val="Tahoma"/>
      <family val="2"/>
    </font>
    <font>
      <b/>
      <sz val="16"/>
      <color indexed="10"/>
      <name val="Verdana"/>
      <family val="2"/>
    </font>
    <font>
      <sz val="10"/>
      <name val="Verdana"/>
      <family val="2"/>
    </font>
    <font>
      <sz val="9"/>
      <name val="Verdana"/>
      <family val="2"/>
    </font>
    <font>
      <u/>
      <sz val="9"/>
      <color indexed="12"/>
      <name val="Verdana"/>
      <family val="2"/>
    </font>
    <font>
      <i/>
      <sz val="9"/>
      <name val="Verdana"/>
      <family val="2"/>
    </font>
    <font>
      <sz val="9"/>
      <name val="Verdana"/>
      <family val="2"/>
    </font>
    <font>
      <u/>
      <sz val="8"/>
      <color indexed="81"/>
      <name val="Tahoma"/>
      <family val="2"/>
    </font>
    <font>
      <b/>
      <sz val="8"/>
      <color indexed="81"/>
      <name val="Tahoma"/>
      <family val="2"/>
    </font>
    <font>
      <b/>
      <sz val="9"/>
      <color indexed="9"/>
      <name val="Verdana"/>
      <family val="2"/>
    </font>
    <font>
      <b/>
      <i/>
      <sz val="9"/>
      <color indexed="9"/>
      <name val="Verdana"/>
      <family val="2"/>
    </font>
    <font>
      <i/>
      <sz val="10"/>
      <name val="Verdana"/>
      <family val="2"/>
    </font>
    <font>
      <i/>
      <sz val="8"/>
      <color indexed="81"/>
      <name val="Tahoma"/>
      <family val="2"/>
    </font>
    <font>
      <b/>
      <sz val="10"/>
      <color indexed="10"/>
      <name val="Verdana"/>
      <family val="2"/>
    </font>
    <font>
      <sz val="9"/>
      <color indexed="81"/>
      <name val="Tahoma"/>
      <family val="2"/>
    </font>
    <font>
      <i/>
      <sz val="10"/>
      <color indexed="8"/>
      <name val="Verdana"/>
      <family val="2"/>
    </font>
    <font>
      <sz val="8"/>
      <name val="Verdana"/>
      <family val="2"/>
    </font>
    <font>
      <u/>
      <sz val="9"/>
      <color rgb="FFFF0000"/>
      <name val="Verdana"/>
      <family val="2"/>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rgb="FF92D050"/>
        <bgColor indexed="64"/>
      </patternFill>
    </fill>
    <fill>
      <patternFill patternType="solid">
        <fgColor rgb="FF00B0F0"/>
        <bgColor indexed="64"/>
      </patternFill>
    </fill>
    <fill>
      <patternFill patternType="solid">
        <fgColor rgb="FFFFFF6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6">
    <xf numFmtId="0" fontId="0" fillId="0" borderId="0" xfId="0"/>
    <xf numFmtId="0" fontId="4" fillId="0" borderId="1" xfId="0" applyFont="1" applyBorder="1" applyProtection="1">
      <protection locked="0"/>
    </xf>
    <xf numFmtId="0" fontId="0" fillId="0" borderId="0" xfId="0" applyProtection="1"/>
    <xf numFmtId="0" fontId="0" fillId="2" borderId="0" xfId="0" applyFill="1" applyBorder="1" applyProtection="1"/>
    <xf numFmtId="0" fontId="9" fillId="2" borderId="0" xfId="0" applyFont="1" applyFill="1" applyBorder="1" applyProtection="1"/>
    <xf numFmtId="0" fontId="0" fillId="0" borderId="0" xfId="0" applyBorder="1" applyProtection="1"/>
    <xf numFmtId="0" fontId="1" fillId="0" borderId="0" xfId="0" applyFont="1" applyProtection="1"/>
    <xf numFmtId="0" fontId="12" fillId="0" borderId="0" xfId="0" applyFont="1" applyProtection="1"/>
    <xf numFmtId="0" fontId="3" fillId="4" borderId="11" xfId="0" applyFont="1" applyFill="1" applyBorder="1" applyProtection="1"/>
    <xf numFmtId="0" fontId="3" fillId="4" borderId="1" xfId="0" applyFont="1" applyFill="1" applyBorder="1" applyAlignment="1" applyProtection="1">
      <alignment horizontal="center"/>
    </xf>
    <xf numFmtId="0" fontId="4" fillId="0" borderId="12" xfId="0" applyFont="1" applyBorder="1" applyProtection="1"/>
    <xf numFmtId="0" fontId="4" fillId="0" borderId="1" xfId="0" applyFont="1" applyBorder="1" applyProtection="1"/>
    <xf numFmtId="0" fontId="4" fillId="0" borderId="2" xfId="0" applyFont="1" applyBorder="1" applyProtection="1"/>
    <xf numFmtId="0" fontId="3" fillId="4" borderId="1" xfId="0" applyFont="1" applyFill="1" applyBorder="1" applyProtection="1"/>
    <xf numFmtId="0" fontId="4" fillId="0" borderId="11" xfId="0" applyFont="1" applyBorder="1" applyProtection="1"/>
    <xf numFmtId="0" fontId="4" fillId="0" borderId="0" xfId="0" applyFont="1" applyProtection="1"/>
    <xf numFmtId="0" fontId="5" fillId="0" borderId="0" xfId="0" applyFont="1" applyFill="1" applyBorder="1" applyProtection="1"/>
    <xf numFmtId="0" fontId="15" fillId="0" borderId="0" xfId="0" applyFont="1" applyFill="1" applyProtection="1"/>
    <xf numFmtId="0" fontId="16" fillId="0" borderId="0" xfId="0" applyFont="1" applyFill="1" applyProtection="1"/>
    <xf numFmtId="0" fontId="17" fillId="0" borderId="5" xfId="0" applyFont="1" applyFill="1" applyBorder="1" applyProtection="1"/>
    <xf numFmtId="0" fontId="3" fillId="0" borderId="0" xfId="0" applyFont="1" applyFill="1" applyBorder="1" applyProtection="1"/>
    <xf numFmtId="0" fontId="4" fillId="0" borderId="1" xfId="0" applyFont="1" applyBorder="1" applyAlignment="1" applyProtection="1"/>
    <xf numFmtId="0" fontId="3" fillId="4" borderId="13" xfId="0" applyFont="1" applyFill="1" applyBorder="1" applyProtection="1"/>
    <xf numFmtId="9" fontId="0" fillId="0" borderId="0" xfId="0" applyNumberFormat="1" applyProtection="1"/>
    <xf numFmtId="0" fontId="4" fillId="0" borderId="2" xfId="0" applyFont="1" applyBorder="1" applyAlignment="1" applyProtection="1"/>
    <xf numFmtId="10" fontId="4" fillId="3" borderId="1" xfId="0" applyNumberFormat="1" applyFont="1" applyFill="1" applyBorder="1" applyProtection="1"/>
    <xf numFmtId="0" fontId="0" fillId="0" borderId="0" xfId="0" applyProtection="1">
      <protection locked="0"/>
    </xf>
    <xf numFmtId="0" fontId="12" fillId="0" borderId="0" xfId="0" applyFont="1" applyProtection="1">
      <protection locked="0"/>
    </xf>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0" fontId="12" fillId="0" borderId="0" xfId="0" applyFont="1" applyBorder="1" applyProtection="1"/>
    <xf numFmtId="0" fontId="0" fillId="0" borderId="0" xfId="0" applyFill="1" applyBorder="1" applyProtection="1"/>
    <xf numFmtId="0" fontId="3" fillId="0" borderId="0" xfId="0" applyFont="1" applyFill="1" applyBorder="1" applyAlignment="1" applyProtection="1"/>
    <xf numFmtId="164" fontId="4" fillId="3" borderId="1" xfId="0" quotePrefix="1" applyNumberFormat="1" applyFont="1" applyFill="1" applyBorder="1" applyProtection="1"/>
    <xf numFmtId="0" fontId="4" fillId="0" borderId="0" xfId="0" applyFont="1" applyFill="1" applyBorder="1" applyProtection="1"/>
    <xf numFmtId="164" fontId="4" fillId="3" borderId="1" xfId="0" applyNumberFormat="1" applyFont="1" applyFill="1" applyBorder="1" applyProtection="1"/>
    <xf numFmtId="0" fontId="4" fillId="0" borderId="1" xfId="0" applyFont="1" applyFill="1" applyBorder="1" applyProtection="1"/>
    <xf numFmtId="0" fontId="4" fillId="0" borderId="0" xfId="0" applyFont="1" applyBorder="1" applyProtection="1"/>
    <xf numFmtId="0" fontId="4" fillId="0" borderId="15" xfId="0" applyFont="1" applyBorder="1" applyProtection="1"/>
    <xf numFmtId="0" fontId="4" fillId="0" borderId="16" xfId="0" applyFont="1" applyBorder="1" applyProtection="1"/>
    <xf numFmtId="0" fontId="11" fillId="0" borderId="0" xfId="0" applyFont="1" applyFill="1" applyBorder="1" applyProtection="1"/>
    <xf numFmtId="0" fontId="0" fillId="0" borderId="0" xfId="0" applyFill="1" applyProtection="1">
      <protection locked="0"/>
    </xf>
    <xf numFmtId="0" fontId="3" fillId="4" borderId="2" xfId="0" applyFont="1" applyFill="1" applyBorder="1" applyProtection="1"/>
    <xf numFmtId="0" fontId="0" fillId="0" borderId="0" xfId="0" applyFill="1" applyProtection="1"/>
    <xf numFmtId="164" fontId="3" fillId="4" borderId="2" xfId="0" applyNumberFormat="1" applyFont="1" applyFill="1" applyBorder="1" applyProtection="1"/>
    <xf numFmtId="0" fontId="4" fillId="0" borderId="0" xfId="0" applyFont="1" applyFill="1" applyProtection="1"/>
    <xf numFmtId="0" fontId="11" fillId="0" borderId="0" xfId="0" applyFont="1" applyProtection="1">
      <protection locked="0"/>
    </xf>
    <xf numFmtId="0" fontId="4" fillId="0" borderId="2" xfId="0" applyFont="1" applyBorder="1" applyAlignment="1" applyProtection="1">
      <alignment horizontal="left"/>
    </xf>
    <xf numFmtId="164" fontId="4" fillId="3" borderId="2" xfId="0" applyNumberFormat="1" applyFont="1" applyFill="1" applyBorder="1" applyProtection="1"/>
    <xf numFmtId="164" fontId="3" fillId="4" borderId="1" xfId="0" applyNumberFormat="1" applyFont="1" applyFill="1" applyBorder="1" applyProtection="1"/>
    <xf numFmtId="0" fontId="11" fillId="0" borderId="0" xfId="0" applyFont="1" applyProtection="1"/>
    <xf numFmtId="0" fontId="4" fillId="0" borderId="12" xfId="0" applyFont="1" applyFill="1" applyBorder="1" applyProtection="1"/>
    <xf numFmtId="0" fontId="19" fillId="0" borderId="0" xfId="0" applyFont="1" applyProtection="1"/>
    <xf numFmtId="0" fontId="4" fillId="4" borderId="1" xfId="0" applyFont="1" applyFill="1" applyBorder="1" applyProtection="1"/>
    <xf numFmtId="164" fontId="4" fillId="3" borderId="12" xfId="0" applyNumberFormat="1" applyFont="1" applyFill="1" applyBorder="1" applyProtection="1"/>
    <xf numFmtId="0" fontId="2" fillId="0" borderId="0" xfId="0" applyFont="1" applyProtection="1"/>
    <xf numFmtId="165" fontId="4" fillId="3" borderId="1" xfId="0" applyNumberFormat="1" applyFont="1" applyFill="1" applyBorder="1" applyProtection="1"/>
    <xf numFmtId="165" fontId="4" fillId="3" borderId="2" xfId="0" applyNumberFormat="1" applyFont="1" applyFill="1" applyBorder="1" applyProtection="1"/>
    <xf numFmtId="165" fontId="4" fillId="3" borderId="1" xfId="0" applyNumberFormat="1" applyFont="1" applyFill="1" applyBorder="1" applyAlignment="1" applyProtection="1"/>
    <xf numFmtId="0" fontId="2" fillId="0" borderId="0" xfId="0" applyFont="1" applyFill="1" applyProtection="1"/>
    <xf numFmtId="0" fontId="5" fillId="0" borderId="0" xfId="0" applyFont="1" applyProtection="1"/>
    <xf numFmtId="0" fontId="3" fillId="4" borderId="1" xfId="0" applyFont="1" applyFill="1" applyBorder="1" applyAlignment="1" applyProtection="1">
      <alignment horizontal="left"/>
      <protection locked="0"/>
    </xf>
    <xf numFmtId="0" fontId="4" fillId="3" borderId="1" xfId="0" applyFont="1" applyFill="1" applyBorder="1" applyProtection="1"/>
    <xf numFmtId="0" fontId="3" fillId="4" borderId="1" xfId="0" applyFont="1" applyFill="1" applyBorder="1" applyAlignment="1" applyProtection="1">
      <alignment horizontal="left"/>
    </xf>
    <xf numFmtId="164" fontId="4" fillId="0" borderId="1" xfId="0" applyNumberFormat="1" applyFont="1" applyFill="1" applyBorder="1" applyProtection="1"/>
    <xf numFmtId="0" fontId="5" fillId="0" borderId="1" xfId="0" applyFont="1" applyFill="1" applyBorder="1" applyProtection="1"/>
    <xf numFmtId="0" fontId="0" fillId="5" borderId="0" xfId="0" applyFill="1" applyBorder="1" applyProtection="1"/>
    <xf numFmtId="0" fontId="0" fillId="6" borderId="0" xfId="0" applyFill="1" applyBorder="1" applyProtection="1"/>
    <xf numFmtId="164" fontId="4" fillId="7" borderId="12" xfId="0" applyNumberFormat="1" applyFont="1" applyFill="1" applyBorder="1" applyProtection="1">
      <protection locked="0"/>
    </xf>
    <xf numFmtId="164" fontId="4" fillId="7" borderId="1" xfId="0" applyNumberFormat="1" applyFont="1" applyFill="1" applyBorder="1" applyProtection="1">
      <protection locked="0"/>
    </xf>
    <xf numFmtId="164" fontId="4" fillId="7" borderId="2" xfId="0" applyNumberFormat="1" applyFont="1" applyFill="1" applyBorder="1" applyProtection="1">
      <protection locked="0"/>
    </xf>
    <xf numFmtId="0" fontId="4" fillId="7" borderId="11" xfId="0" applyFont="1" applyFill="1" applyBorder="1" applyProtection="1">
      <protection locked="0"/>
    </xf>
    <xf numFmtId="164" fontId="4" fillId="7" borderId="13" xfId="0" applyNumberFormat="1" applyFont="1" applyFill="1" applyBorder="1" applyProtection="1">
      <protection locked="0"/>
    </xf>
    <xf numFmtId="0" fontId="0" fillId="7" borderId="3" xfId="0" applyFill="1" applyBorder="1" applyProtection="1">
      <protection locked="0"/>
    </xf>
    <xf numFmtId="0" fontId="0" fillId="7" borderId="5" xfId="0" applyFill="1" applyBorder="1" applyProtection="1">
      <protection locked="0"/>
    </xf>
    <xf numFmtId="0" fontId="0" fillId="7" borderId="6" xfId="0" applyFill="1" applyBorder="1" applyProtection="1">
      <protection locked="0"/>
    </xf>
    <xf numFmtId="0" fontId="0" fillId="7" borderId="7" xfId="0" applyFill="1" applyBorder="1" applyProtection="1">
      <protection locked="0"/>
    </xf>
    <xf numFmtId="0" fontId="0" fillId="7" borderId="8" xfId="0" applyFill="1" applyBorder="1" applyProtection="1">
      <protection locked="0"/>
    </xf>
    <xf numFmtId="0" fontId="0" fillId="7" borderId="10" xfId="0" applyFill="1" applyBorder="1" applyProtection="1">
      <protection locked="0"/>
    </xf>
    <xf numFmtId="0" fontId="5" fillId="5" borderId="12" xfId="0" applyFont="1" applyFill="1" applyBorder="1" applyProtection="1"/>
    <xf numFmtId="164" fontId="5" fillId="5" borderId="12" xfId="0" applyNumberFormat="1" applyFont="1" applyFill="1" applyBorder="1" applyProtection="1"/>
    <xf numFmtId="0" fontId="0" fillId="7" borderId="0" xfId="0" applyFill="1" applyBorder="1" applyProtection="1"/>
    <xf numFmtId="0" fontId="4" fillId="7" borderId="14" xfId="0" applyFont="1" applyFill="1" applyBorder="1" applyProtection="1">
      <protection locked="0"/>
    </xf>
    <xf numFmtId="0" fontId="0" fillId="7" borderId="14" xfId="0" applyFill="1" applyBorder="1" applyProtection="1">
      <protection locked="0"/>
    </xf>
    <xf numFmtId="0" fontId="0" fillId="7" borderId="13" xfId="0" applyFill="1" applyBorder="1" applyProtection="1">
      <protection locked="0"/>
    </xf>
    <xf numFmtId="0" fontId="4" fillId="7" borderId="3" xfId="0" applyFont="1" applyFill="1" applyBorder="1" applyProtection="1">
      <protection locked="0"/>
    </xf>
    <xf numFmtId="0" fontId="4" fillId="7" borderId="4" xfId="0" applyFont="1" applyFill="1" applyBorder="1" applyProtection="1">
      <protection locked="0"/>
    </xf>
    <xf numFmtId="0" fontId="0" fillId="7" borderId="4" xfId="0" applyFill="1" applyBorder="1" applyProtection="1">
      <protection locked="0"/>
    </xf>
    <xf numFmtId="0" fontId="4" fillId="7" borderId="6" xfId="0" applyFont="1" applyFill="1" applyBorder="1" applyProtection="1">
      <protection locked="0"/>
    </xf>
    <xf numFmtId="0" fontId="4" fillId="7" borderId="0" xfId="0" applyFont="1" applyFill="1" applyBorder="1" applyProtection="1">
      <protection locked="0"/>
    </xf>
    <xf numFmtId="0" fontId="0" fillId="7" borderId="0" xfId="0" applyFill="1" applyBorder="1" applyProtection="1">
      <protection locked="0"/>
    </xf>
    <xf numFmtId="0" fontId="4" fillId="7" borderId="8" xfId="0" applyFont="1" applyFill="1" applyBorder="1" applyProtection="1">
      <protection locked="0"/>
    </xf>
    <xf numFmtId="0" fontId="4" fillId="7" borderId="9" xfId="0" applyFont="1" applyFill="1" applyBorder="1" applyProtection="1">
      <protection locked="0"/>
    </xf>
    <xf numFmtId="0" fontId="0" fillId="7" borderId="9" xfId="0" applyFill="1" applyBorder="1" applyProtection="1">
      <protection locked="0"/>
    </xf>
    <xf numFmtId="0" fontId="4" fillId="7" borderId="1" xfId="0" applyFont="1" applyFill="1" applyBorder="1" applyProtection="1">
      <protection locked="0"/>
    </xf>
    <xf numFmtId="164" fontId="5" fillId="7" borderId="12" xfId="0" applyNumberFormat="1" applyFont="1" applyFill="1" applyBorder="1" applyProtection="1"/>
    <xf numFmtId="0" fontId="4" fillId="7" borderId="5" xfId="0" applyFont="1" applyFill="1" applyBorder="1" applyProtection="1">
      <protection locked="0"/>
    </xf>
    <xf numFmtId="0" fontId="4" fillId="7" borderId="10" xfId="0" applyFont="1" applyFill="1" applyBorder="1" applyProtection="1">
      <protection locked="0"/>
    </xf>
    <xf numFmtId="0" fontId="4" fillId="7" borderId="7" xfId="0" applyFont="1" applyFill="1" applyBorder="1" applyProtection="1">
      <protection locked="0"/>
    </xf>
    <xf numFmtId="0" fontId="4" fillId="7" borderId="13" xfId="0" applyFont="1" applyFill="1" applyBorder="1" applyProtection="1">
      <protection locked="0"/>
    </xf>
    <xf numFmtId="0" fontId="4" fillId="7" borderId="2" xfId="0" applyFont="1" applyFill="1" applyBorder="1" applyProtection="1">
      <protection locked="0"/>
    </xf>
    <xf numFmtId="9" fontId="4" fillId="7" borderId="1" xfId="0" applyNumberFormat="1" applyFont="1" applyFill="1" applyBorder="1" applyProtection="1">
      <protection locked="0"/>
    </xf>
    <xf numFmtId="9" fontId="4" fillId="7" borderId="2" xfId="0" applyNumberFormat="1" applyFont="1" applyFill="1" applyBorder="1" applyProtection="1">
      <protection locked="0"/>
    </xf>
    <xf numFmtId="0" fontId="4" fillId="7" borderId="12" xfId="0" applyFont="1" applyFill="1" applyBorder="1" applyProtection="1">
      <protection locked="0"/>
    </xf>
    <xf numFmtId="0" fontId="17" fillId="5" borderId="12" xfId="0" applyFont="1" applyFill="1" applyBorder="1" applyProtection="1"/>
    <xf numFmtId="164" fontId="17" fillId="5" borderId="12" xfId="0" applyNumberFormat="1" applyFont="1" applyFill="1" applyBorder="1" applyProtection="1"/>
    <xf numFmtId="9" fontId="5" fillId="5" borderId="12" xfId="0" applyNumberFormat="1" applyFont="1" applyFill="1" applyBorder="1" applyProtection="1"/>
    <xf numFmtId="0" fontId="5" fillId="5" borderId="1" xfId="0" applyFont="1" applyFill="1" applyBorder="1" applyProtection="1"/>
    <xf numFmtId="164" fontId="5" fillId="5" borderId="1" xfId="0" applyNumberFormat="1" applyFont="1" applyFill="1" applyBorder="1" applyProtection="1"/>
    <xf numFmtId="164" fontId="5" fillId="5" borderId="2" xfId="0" applyNumberFormat="1" applyFont="1" applyFill="1" applyBorder="1" applyProtection="1"/>
    <xf numFmtId="165" fontId="5" fillId="5" borderId="12" xfId="0" applyNumberFormat="1" applyFont="1" applyFill="1" applyBorder="1" applyProtection="1"/>
    <xf numFmtId="165" fontId="5" fillId="5" borderId="1" xfId="0" applyNumberFormat="1" applyFont="1" applyFill="1" applyBorder="1" applyProtection="1"/>
    <xf numFmtId="165" fontId="5" fillId="5" borderId="2" xfId="0" applyNumberFormat="1" applyFont="1" applyFill="1" applyBorder="1" applyProtection="1"/>
    <xf numFmtId="0" fontId="7" fillId="2" borderId="18" xfId="0" applyFont="1" applyFill="1" applyBorder="1" applyProtection="1"/>
    <xf numFmtId="0" fontId="0" fillId="2" borderId="19" xfId="0" applyFill="1" applyBorder="1" applyProtection="1"/>
    <xf numFmtId="0" fontId="0" fillId="2" borderId="20" xfId="0" applyFill="1" applyBorder="1" applyProtection="1"/>
    <xf numFmtId="0" fontId="0" fillId="2" borderId="21" xfId="0" applyFill="1" applyBorder="1" applyProtection="1"/>
    <xf numFmtId="0" fontId="0" fillId="2" borderId="22" xfId="0" applyFill="1" applyBorder="1" applyProtection="1"/>
    <xf numFmtId="0" fontId="2" fillId="2" borderId="21" xfId="0" applyFont="1" applyFill="1" applyBorder="1" applyProtection="1"/>
    <xf numFmtId="0" fontId="8" fillId="2" borderId="21" xfId="0" applyFont="1" applyFill="1" applyBorder="1" applyProtection="1"/>
    <xf numFmtId="0" fontId="23" fillId="0" borderId="0" xfId="1" applyFont="1" applyBorder="1" applyAlignment="1" applyProtection="1"/>
    <xf numFmtId="0" fontId="11" fillId="2" borderId="21" xfId="0" applyFont="1" applyFill="1" applyBorder="1" applyProtection="1"/>
    <xf numFmtId="0" fontId="0" fillId="2" borderId="23" xfId="0" applyFill="1" applyBorder="1" applyProtection="1"/>
    <xf numFmtId="0" fontId="0" fillId="2" borderId="24" xfId="0" applyFill="1" applyBorder="1" applyProtection="1"/>
    <xf numFmtId="0" fontId="0" fillId="2" borderId="25" xfId="0" applyFill="1" applyBorder="1" applyProtection="1"/>
    <xf numFmtId="0" fontId="5" fillId="5" borderId="1" xfId="0" applyNumberFormat="1" applyFont="1" applyFill="1" applyBorder="1" applyProtection="1"/>
    <xf numFmtId="0" fontId="5" fillId="5" borderId="12" xfId="0" applyNumberFormat="1" applyFont="1" applyFill="1" applyBorder="1" applyProtection="1"/>
    <xf numFmtId="164" fontId="5" fillId="5" borderId="12" xfId="0" applyNumberFormat="1" applyFont="1" applyFill="1" applyBorder="1" applyAlignment="1" applyProtection="1">
      <alignment horizontal="left"/>
    </xf>
    <xf numFmtId="164" fontId="4" fillId="5" borderId="1" xfId="0" applyNumberFormat="1" applyFont="1" applyFill="1" applyBorder="1" applyProtection="1"/>
    <xf numFmtId="164" fontId="4" fillId="5" borderId="2" xfId="0" applyNumberFormat="1" applyFont="1" applyFill="1" applyBorder="1" applyProtection="1"/>
    <xf numFmtId="164" fontId="4" fillId="5" borderId="1" xfId="0" applyNumberFormat="1" applyFont="1" applyFill="1" applyBorder="1" applyProtection="1">
      <protection locked="0"/>
    </xf>
    <xf numFmtId="0" fontId="3" fillId="4" borderId="1" xfId="0" applyFont="1" applyFill="1" applyBorder="1" applyAlignment="1" applyProtection="1"/>
    <xf numFmtId="0" fontId="4" fillId="0" borderId="11" xfId="0" applyFont="1" applyBorder="1" applyAlignment="1" applyProtection="1"/>
    <xf numFmtId="0" fontId="4" fillId="0" borderId="13" xfId="0" applyFont="1" applyBorder="1" applyAlignment="1" applyProtection="1"/>
    <xf numFmtId="0" fontId="4" fillId="0" borderId="1" xfId="0" applyFont="1" applyBorder="1" applyAlignment="1" applyProtection="1"/>
    <xf numFmtId="0" fontId="4" fillId="0" borderId="2" xfId="0" applyFont="1" applyBorder="1" applyAlignment="1" applyProtection="1"/>
    <xf numFmtId="0" fontId="5" fillId="5" borderId="12" xfId="0" applyFont="1" applyFill="1" applyBorder="1" applyAlignment="1" applyProtection="1"/>
    <xf numFmtId="0" fontId="3" fillId="4" borderId="1" xfId="0" applyFont="1" applyFill="1" applyBorder="1" applyAlignment="1" applyProtection="1">
      <alignment horizontal="left"/>
    </xf>
    <xf numFmtId="0" fontId="5" fillId="5" borderId="1" xfId="0" applyFont="1" applyFill="1" applyBorder="1" applyAlignment="1" applyProtection="1"/>
    <xf numFmtId="0" fontId="3" fillId="4" borderId="11" xfId="0" applyFont="1" applyFill="1" applyBorder="1" applyAlignment="1" applyProtection="1">
      <alignment horizontal="left"/>
    </xf>
    <xf numFmtId="0" fontId="3" fillId="4" borderId="13" xfId="0" applyFont="1" applyFill="1" applyBorder="1" applyAlignment="1" applyProtection="1">
      <alignment horizontal="left"/>
    </xf>
    <xf numFmtId="0" fontId="4" fillId="0" borderId="12" xfId="0" applyFont="1" applyBorder="1" applyAlignment="1" applyProtection="1"/>
    <xf numFmtId="0" fontId="4" fillId="0" borderId="1" xfId="0" applyFont="1" applyFill="1" applyBorder="1" applyAlignment="1" applyProtection="1"/>
    <xf numFmtId="0" fontId="5" fillId="5" borderId="8" xfId="0" applyFont="1" applyFill="1" applyBorder="1" applyAlignment="1" applyProtection="1"/>
    <xf numFmtId="0" fontId="3" fillId="4" borderId="17" xfId="0" applyFont="1" applyFill="1" applyBorder="1" applyAlignment="1" applyProtection="1"/>
    <xf numFmtId="0" fontId="5" fillId="3" borderId="1" xfId="0" applyFont="1" applyFill="1" applyBorder="1" applyAlignment="1" applyProtection="1"/>
  </cellXfs>
  <cellStyles count="2">
    <cellStyle name="Hyperlink" xfId="1" builtinId="8"/>
    <cellStyle name="Standaard"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zgroep.nl/contact/" TargetMode="External"/><Relationship Id="rId1" Type="http://schemas.openxmlformats.org/officeDocument/2006/relationships/hyperlink" Target="https://www.rozgroep.nl/ondernemingspla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9"/>
  <sheetViews>
    <sheetView showGridLines="0" tabSelected="1" workbookViewId="0"/>
  </sheetViews>
  <sheetFormatPr defaultRowHeight="12.75" x14ac:dyDescent="0.2"/>
  <cols>
    <col min="1" max="1" width="5.625" style="2" customWidth="1"/>
    <col min="2" max="2" width="9" style="2"/>
    <col min="3" max="3" width="5.625" style="2" customWidth="1"/>
    <col min="4" max="4" width="4.25" style="2" customWidth="1"/>
    <col min="5" max="5" width="9" style="2"/>
    <col min="6" max="6" width="10.625" style="2" customWidth="1"/>
    <col min="7" max="7" width="6.5" style="2" customWidth="1"/>
    <col min="8" max="8" width="2.625" style="2" customWidth="1"/>
    <col min="9" max="9" width="6.25" style="2" customWidth="1"/>
    <col min="10" max="10" width="2.125" style="2" customWidth="1"/>
    <col min="11" max="11" width="13.625" style="2" customWidth="1"/>
    <col min="12" max="12" width="9" style="2"/>
    <col min="13" max="13" width="11.875" style="2" customWidth="1"/>
    <col min="14" max="16384" width="9" style="2"/>
  </cols>
  <sheetData>
    <row r="1" spans="2:16" ht="13.5" thickBot="1" x14ac:dyDescent="0.25"/>
    <row r="2" spans="2:16" ht="19.5" x14ac:dyDescent="0.25">
      <c r="B2" s="113" t="s">
        <v>34</v>
      </c>
      <c r="C2" s="114"/>
      <c r="D2" s="114"/>
      <c r="E2" s="114"/>
      <c r="F2" s="114"/>
      <c r="G2" s="114"/>
      <c r="H2" s="114"/>
      <c r="I2" s="114"/>
      <c r="J2" s="114"/>
      <c r="K2" s="114"/>
      <c r="L2" s="114"/>
      <c r="M2" s="114"/>
      <c r="N2" s="114"/>
      <c r="O2" s="114"/>
      <c r="P2" s="115"/>
    </row>
    <row r="3" spans="2:16" x14ac:dyDescent="0.2">
      <c r="B3" s="116"/>
      <c r="C3" s="3"/>
      <c r="D3" s="3"/>
      <c r="E3" s="3"/>
      <c r="F3" s="3"/>
      <c r="G3" s="3"/>
      <c r="H3" s="3"/>
      <c r="I3" s="3"/>
      <c r="J3" s="3"/>
      <c r="K3" s="3"/>
      <c r="L3" s="3"/>
      <c r="M3" s="3"/>
      <c r="N3" s="3"/>
      <c r="O3" s="3"/>
      <c r="P3" s="117"/>
    </row>
    <row r="4" spans="2:16" ht="15" x14ac:dyDescent="0.2">
      <c r="B4" s="118" t="s">
        <v>35</v>
      </c>
      <c r="C4" s="3"/>
      <c r="D4" s="3"/>
      <c r="E4" s="3"/>
      <c r="F4" s="3"/>
      <c r="G4" s="3"/>
      <c r="H4" s="3"/>
      <c r="I4" s="3"/>
      <c r="J4" s="3"/>
      <c r="K4" s="3"/>
      <c r="L4" s="3"/>
      <c r="M4" s="3"/>
      <c r="N4" s="3"/>
      <c r="O4" s="3"/>
      <c r="P4" s="117"/>
    </row>
    <row r="5" spans="2:16" x14ac:dyDescent="0.2">
      <c r="B5" s="116"/>
      <c r="C5" s="3"/>
      <c r="D5" s="3"/>
      <c r="E5" s="3"/>
      <c r="F5" s="3"/>
      <c r="G5" s="3"/>
      <c r="H5" s="3"/>
      <c r="I5" s="3"/>
      <c r="J5" s="3"/>
      <c r="K5" s="3"/>
      <c r="L5" s="3"/>
      <c r="M5" s="3"/>
      <c r="N5" s="3"/>
      <c r="O5" s="3"/>
      <c r="P5" s="117"/>
    </row>
    <row r="6" spans="2:16" x14ac:dyDescent="0.2">
      <c r="B6" s="119" t="s">
        <v>36</v>
      </c>
      <c r="C6" s="3"/>
      <c r="D6" s="3"/>
      <c r="E6" s="3"/>
      <c r="F6" s="3"/>
      <c r="G6" s="3"/>
      <c r="H6" s="3"/>
      <c r="I6" s="3"/>
      <c r="J6" s="3"/>
      <c r="K6" s="3"/>
      <c r="L6" s="3"/>
      <c r="M6" s="3"/>
      <c r="N6" s="3"/>
      <c r="O6" s="3"/>
      <c r="P6" s="117"/>
    </row>
    <row r="7" spans="2:16" x14ac:dyDescent="0.2">
      <c r="B7" s="119" t="s">
        <v>37</v>
      </c>
      <c r="C7" s="3"/>
      <c r="D7" s="3"/>
      <c r="E7" s="3"/>
      <c r="F7" s="3"/>
      <c r="G7" s="3"/>
      <c r="H7" s="3"/>
      <c r="I7" s="3"/>
      <c r="J7" s="3"/>
      <c r="K7" s="3"/>
      <c r="L7" s="3"/>
      <c r="M7" s="3"/>
      <c r="N7" s="3"/>
      <c r="O7" s="3"/>
      <c r="P7" s="117"/>
    </row>
    <row r="8" spans="2:16" x14ac:dyDescent="0.2">
      <c r="B8" s="119" t="s">
        <v>38</v>
      </c>
      <c r="C8" s="3"/>
      <c r="D8" s="3"/>
      <c r="E8" s="3"/>
      <c r="F8" s="3"/>
      <c r="G8" s="3"/>
      <c r="H8" s="3"/>
      <c r="I8" s="3"/>
      <c r="J8" s="3"/>
      <c r="K8" s="3"/>
      <c r="L8" s="3"/>
      <c r="M8" s="3"/>
      <c r="N8" s="3"/>
      <c r="O8" s="3"/>
      <c r="P8" s="117"/>
    </row>
    <row r="9" spans="2:16" x14ac:dyDescent="0.2">
      <c r="B9" s="119" t="s">
        <v>39</v>
      </c>
      <c r="C9" s="3"/>
      <c r="D9" s="3"/>
      <c r="E9" s="3"/>
      <c r="F9" s="3"/>
      <c r="G9" s="3"/>
      <c r="H9" s="3"/>
      <c r="I9" s="3"/>
      <c r="J9" s="3"/>
      <c r="K9" s="3"/>
      <c r="L9" s="3"/>
      <c r="M9" s="3"/>
      <c r="N9" s="3"/>
      <c r="O9" s="3"/>
      <c r="P9" s="117"/>
    </row>
    <row r="10" spans="2:16" x14ac:dyDescent="0.2">
      <c r="B10" s="119"/>
      <c r="C10" s="3"/>
      <c r="D10" s="3"/>
      <c r="E10" s="3"/>
      <c r="F10" s="3"/>
      <c r="G10" s="3"/>
      <c r="H10" s="3"/>
      <c r="I10" s="3"/>
      <c r="J10" s="3"/>
      <c r="K10" s="3"/>
      <c r="L10" s="3"/>
      <c r="M10" s="3"/>
      <c r="N10" s="3"/>
      <c r="O10" s="3"/>
      <c r="P10" s="117"/>
    </row>
    <row r="11" spans="2:16" x14ac:dyDescent="0.2">
      <c r="B11" s="119" t="s">
        <v>40</v>
      </c>
      <c r="C11" s="3"/>
      <c r="D11" s="3"/>
      <c r="E11" s="3"/>
      <c r="F11" s="3"/>
      <c r="G11" s="3"/>
      <c r="H11" s="3"/>
      <c r="I11" s="3"/>
      <c r="J11" s="3"/>
      <c r="K11" s="3"/>
      <c r="L11" s="3"/>
      <c r="M11" s="3"/>
      <c r="N11" s="3"/>
      <c r="O11" s="3"/>
      <c r="P11" s="117"/>
    </row>
    <row r="12" spans="2:16" x14ac:dyDescent="0.2">
      <c r="B12" s="119" t="s">
        <v>41</v>
      </c>
      <c r="C12" s="3"/>
      <c r="D12" s="3"/>
      <c r="E12" s="3"/>
      <c r="F12" s="3"/>
      <c r="G12" s="4"/>
      <c r="H12" s="3"/>
      <c r="I12" s="3"/>
      <c r="J12" s="3"/>
      <c r="K12" s="3"/>
      <c r="L12" s="3"/>
      <c r="M12" s="3"/>
      <c r="N12" s="3"/>
      <c r="O12" s="3"/>
      <c r="P12" s="117"/>
    </row>
    <row r="13" spans="2:16" x14ac:dyDescent="0.2">
      <c r="B13" s="119" t="s">
        <v>42</v>
      </c>
      <c r="C13" s="3"/>
      <c r="D13" s="3"/>
      <c r="E13" s="3"/>
      <c r="F13" s="3"/>
      <c r="G13" s="3"/>
      <c r="H13" s="3"/>
      <c r="I13" s="3"/>
      <c r="J13" s="3"/>
      <c r="K13" s="3"/>
      <c r="L13" s="3"/>
      <c r="M13" s="3"/>
      <c r="N13" s="3"/>
      <c r="O13" s="3"/>
      <c r="P13" s="117"/>
    </row>
    <row r="14" spans="2:16" x14ac:dyDescent="0.2">
      <c r="B14" s="119" t="s">
        <v>43</v>
      </c>
      <c r="C14" s="3"/>
      <c r="D14" s="3"/>
      <c r="E14" s="3"/>
      <c r="F14" s="3"/>
      <c r="G14" s="3"/>
      <c r="H14" s="3"/>
      <c r="I14" s="3"/>
      <c r="J14" s="3"/>
      <c r="K14" s="3"/>
      <c r="L14" s="3"/>
      <c r="M14" s="3"/>
      <c r="N14" s="3"/>
      <c r="O14" s="3"/>
      <c r="P14" s="117"/>
    </row>
    <row r="15" spans="2:16" x14ac:dyDescent="0.2">
      <c r="B15" s="119" t="s">
        <v>44</v>
      </c>
      <c r="C15" s="3"/>
      <c r="D15" s="3"/>
      <c r="E15" s="3"/>
      <c r="F15" s="3"/>
      <c r="G15" s="3"/>
      <c r="H15" s="3"/>
      <c r="I15" s="3"/>
      <c r="J15" s="3"/>
      <c r="K15" s="3"/>
      <c r="L15" s="3"/>
      <c r="M15" s="3"/>
      <c r="N15" s="3"/>
      <c r="O15" s="3"/>
      <c r="P15" s="117"/>
    </row>
    <row r="16" spans="2:16" x14ac:dyDescent="0.2">
      <c r="B16" s="119" t="s">
        <v>308</v>
      </c>
      <c r="C16" s="3"/>
      <c r="D16" s="3"/>
      <c r="E16" s="3"/>
      <c r="F16" s="3"/>
      <c r="G16" s="3"/>
      <c r="H16" s="3"/>
      <c r="I16" s="3"/>
      <c r="J16" s="3"/>
      <c r="K16" s="3"/>
      <c r="L16" s="3"/>
      <c r="M16" s="3"/>
      <c r="N16" s="3"/>
      <c r="O16" s="3"/>
      <c r="P16" s="117"/>
    </row>
    <row r="17" spans="2:16" x14ac:dyDescent="0.2">
      <c r="B17" s="116"/>
      <c r="C17" s="3"/>
      <c r="D17" s="3"/>
      <c r="E17" s="3"/>
      <c r="F17" s="3"/>
      <c r="G17" s="3"/>
      <c r="H17" s="3"/>
      <c r="I17" s="3"/>
      <c r="J17" s="3"/>
      <c r="K17" s="3"/>
      <c r="L17" s="3"/>
      <c r="M17" s="3"/>
      <c r="N17" s="3"/>
      <c r="O17" s="3"/>
      <c r="P17" s="117"/>
    </row>
    <row r="18" spans="2:16" ht="15" x14ac:dyDescent="0.2">
      <c r="B18" s="118" t="s">
        <v>45</v>
      </c>
      <c r="C18" s="3"/>
      <c r="D18" s="3"/>
      <c r="E18" s="3"/>
      <c r="F18" s="3"/>
      <c r="G18" s="3"/>
      <c r="H18" s="3"/>
      <c r="I18" s="3"/>
      <c r="J18" s="3"/>
      <c r="K18" s="3"/>
      <c r="L18" s="3"/>
      <c r="M18" s="3"/>
      <c r="N18" s="3"/>
      <c r="O18" s="3"/>
      <c r="P18" s="117"/>
    </row>
    <row r="19" spans="2:16" x14ac:dyDescent="0.2">
      <c r="B19" s="116"/>
      <c r="C19" s="3"/>
      <c r="D19" s="3"/>
      <c r="E19" s="3"/>
      <c r="F19" s="3"/>
      <c r="G19" s="3"/>
      <c r="H19" s="3"/>
      <c r="I19" s="3"/>
      <c r="J19" s="3"/>
      <c r="K19" s="3"/>
      <c r="L19" s="3"/>
      <c r="M19" s="3"/>
      <c r="N19" s="3"/>
      <c r="O19" s="3"/>
      <c r="P19" s="117"/>
    </row>
    <row r="20" spans="2:16" x14ac:dyDescent="0.2">
      <c r="B20" s="116" t="s">
        <v>324</v>
      </c>
      <c r="C20" s="3"/>
      <c r="D20" s="3"/>
      <c r="E20" s="3"/>
      <c r="F20" s="3"/>
      <c r="G20" s="3"/>
      <c r="H20" s="3"/>
      <c r="I20" s="3"/>
      <c r="J20" s="3"/>
      <c r="K20" s="3"/>
      <c r="L20" s="3"/>
      <c r="M20" s="3"/>
      <c r="N20" s="3"/>
      <c r="O20" s="3"/>
      <c r="P20" s="117"/>
    </row>
    <row r="21" spans="2:16" x14ac:dyDescent="0.2">
      <c r="B21" s="116" t="s">
        <v>325</v>
      </c>
      <c r="C21" s="3"/>
      <c r="D21" s="3"/>
      <c r="E21" s="3"/>
      <c r="F21" s="3"/>
      <c r="G21" s="3"/>
      <c r="H21" s="3"/>
      <c r="I21" s="3"/>
      <c r="J21" s="3"/>
      <c r="K21" s="3"/>
      <c r="L21" s="3"/>
      <c r="M21" s="3"/>
      <c r="N21" s="3"/>
      <c r="O21" s="3"/>
      <c r="P21" s="117"/>
    </row>
    <row r="22" spans="2:16" x14ac:dyDescent="0.2">
      <c r="B22" s="119" t="s">
        <v>309</v>
      </c>
      <c r="C22" s="3"/>
      <c r="D22" s="3"/>
      <c r="E22" s="3"/>
      <c r="F22" s="3"/>
      <c r="G22" s="3"/>
      <c r="H22" s="3"/>
      <c r="I22" s="3"/>
      <c r="J22" s="3"/>
      <c r="K22" s="3"/>
      <c r="L22" s="3"/>
      <c r="M22" s="3"/>
      <c r="N22" s="3"/>
      <c r="O22" s="3"/>
      <c r="P22" s="117"/>
    </row>
    <row r="23" spans="2:16" x14ac:dyDescent="0.2">
      <c r="B23" s="119" t="s">
        <v>46</v>
      </c>
      <c r="C23" s="3"/>
      <c r="D23" s="3"/>
      <c r="E23" s="3"/>
      <c r="F23" s="3"/>
      <c r="G23" s="3"/>
      <c r="H23" s="3"/>
      <c r="I23" s="3"/>
      <c r="J23" s="3"/>
      <c r="K23" s="3"/>
      <c r="L23" s="3"/>
      <c r="M23" s="3"/>
      <c r="N23" s="3"/>
      <c r="O23" s="3"/>
      <c r="P23" s="117"/>
    </row>
    <row r="24" spans="2:16" x14ac:dyDescent="0.2">
      <c r="B24" s="119" t="s">
        <v>47</v>
      </c>
      <c r="C24" s="3"/>
      <c r="D24" s="81" t="s">
        <v>48</v>
      </c>
      <c r="E24" s="3" t="s">
        <v>49</v>
      </c>
      <c r="F24" s="3"/>
      <c r="G24" s="67" t="s">
        <v>50</v>
      </c>
      <c r="H24" s="3"/>
      <c r="I24" s="66" t="s">
        <v>51</v>
      </c>
      <c r="J24" s="3" t="s">
        <v>52</v>
      </c>
      <c r="K24" s="3"/>
      <c r="L24" s="3"/>
      <c r="M24" s="3"/>
      <c r="N24" s="3"/>
      <c r="O24" s="3"/>
      <c r="P24" s="117"/>
    </row>
    <row r="25" spans="2:16" x14ac:dyDescent="0.2">
      <c r="B25" s="119"/>
      <c r="C25" s="3"/>
      <c r="D25" s="3"/>
      <c r="E25" s="3"/>
      <c r="F25" s="3"/>
      <c r="G25" s="3"/>
      <c r="H25" s="3"/>
      <c r="I25" s="3"/>
      <c r="J25" s="3"/>
      <c r="K25" s="3"/>
      <c r="L25" s="3"/>
      <c r="M25" s="3"/>
      <c r="N25" s="3"/>
      <c r="O25" s="3"/>
      <c r="P25" s="117"/>
    </row>
    <row r="26" spans="2:16" x14ac:dyDescent="0.2">
      <c r="B26" s="119" t="s">
        <v>53</v>
      </c>
      <c r="C26" s="3"/>
      <c r="D26" s="3"/>
      <c r="E26" s="3"/>
      <c r="F26" s="3"/>
      <c r="G26" s="3"/>
      <c r="H26" s="3"/>
      <c r="I26" s="3"/>
      <c r="J26" s="3"/>
      <c r="K26" s="3"/>
      <c r="L26" s="3"/>
      <c r="M26" s="3"/>
      <c r="N26" s="3"/>
      <c r="O26" s="3"/>
      <c r="P26" s="117"/>
    </row>
    <row r="27" spans="2:16" x14ac:dyDescent="0.2">
      <c r="B27" s="119" t="s">
        <v>54</v>
      </c>
      <c r="C27" s="3"/>
      <c r="D27" s="3"/>
      <c r="E27" s="3"/>
      <c r="F27" s="3"/>
      <c r="G27" s="3"/>
      <c r="H27" s="3"/>
      <c r="I27" s="3"/>
      <c r="J27" s="3"/>
      <c r="K27" s="3"/>
      <c r="L27" s="3"/>
      <c r="M27" s="3"/>
      <c r="N27" s="3"/>
      <c r="O27" s="3"/>
      <c r="P27" s="117"/>
    </row>
    <row r="28" spans="2:16" x14ac:dyDescent="0.2">
      <c r="B28" s="119"/>
      <c r="C28" s="3"/>
      <c r="D28" s="3"/>
      <c r="E28" s="3"/>
      <c r="F28" s="3"/>
      <c r="G28" s="3"/>
      <c r="H28" s="3"/>
      <c r="I28" s="3"/>
      <c r="J28" s="3"/>
      <c r="K28" s="3"/>
      <c r="L28" s="3"/>
      <c r="M28" s="3"/>
      <c r="N28" s="3"/>
      <c r="O28" s="3"/>
      <c r="P28" s="117"/>
    </row>
    <row r="29" spans="2:16" x14ac:dyDescent="0.2">
      <c r="B29" s="119" t="s">
        <v>55</v>
      </c>
      <c r="C29" s="3"/>
      <c r="D29" s="3"/>
      <c r="E29" s="3"/>
      <c r="F29" s="3"/>
      <c r="G29" s="3"/>
      <c r="H29" s="3"/>
      <c r="I29" s="3"/>
      <c r="J29" s="3"/>
      <c r="K29" s="120" t="s">
        <v>56</v>
      </c>
      <c r="L29" s="3" t="s">
        <v>57</v>
      </c>
      <c r="M29" s="3"/>
      <c r="N29" s="3"/>
      <c r="O29" s="3"/>
      <c r="P29" s="117"/>
    </row>
    <row r="30" spans="2:16" x14ac:dyDescent="0.2">
      <c r="B30" s="119"/>
      <c r="C30" s="3"/>
      <c r="D30" s="3"/>
      <c r="E30" s="3"/>
      <c r="F30" s="3"/>
      <c r="G30" s="3"/>
      <c r="H30" s="3"/>
      <c r="I30" s="3"/>
      <c r="J30" s="3"/>
      <c r="K30" s="3"/>
      <c r="L30" s="3"/>
      <c r="M30" s="3"/>
      <c r="N30" s="3"/>
      <c r="O30" s="3"/>
      <c r="P30" s="117"/>
    </row>
    <row r="31" spans="2:16" x14ac:dyDescent="0.2">
      <c r="B31" s="119" t="s">
        <v>58</v>
      </c>
      <c r="C31" s="3"/>
      <c r="D31" s="3"/>
      <c r="E31" s="3"/>
      <c r="F31" s="3"/>
      <c r="G31" s="3"/>
      <c r="H31" s="3"/>
      <c r="I31" s="3"/>
      <c r="J31" s="3"/>
      <c r="K31" s="3"/>
      <c r="L31" s="3"/>
      <c r="M31" s="3"/>
      <c r="N31" s="120" t="s">
        <v>59</v>
      </c>
      <c r="O31" s="3"/>
      <c r="P31" s="117"/>
    </row>
    <row r="32" spans="2:16" x14ac:dyDescent="0.2">
      <c r="B32" s="119"/>
      <c r="C32" s="3"/>
      <c r="D32" s="3"/>
      <c r="E32" s="3"/>
      <c r="F32" s="3"/>
      <c r="G32" s="3"/>
      <c r="H32" s="3"/>
      <c r="I32" s="3"/>
      <c r="J32" s="3"/>
      <c r="K32" s="3"/>
      <c r="L32" s="3"/>
      <c r="M32" s="3"/>
      <c r="N32" s="3"/>
      <c r="O32" s="3"/>
      <c r="P32" s="117"/>
    </row>
    <row r="33" spans="2:16" x14ac:dyDescent="0.2">
      <c r="B33" s="121" t="s">
        <v>60</v>
      </c>
      <c r="C33" s="3"/>
      <c r="D33" s="3"/>
      <c r="E33" s="3"/>
      <c r="F33" s="3"/>
      <c r="G33" s="3"/>
      <c r="H33" s="3"/>
      <c r="I33" s="3"/>
      <c r="J33" s="3"/>
      <c r="K33" s="3"/>
      <c r="L33" s="3"/>
      <c r="M33" s="3"/>
      <c r="N33" s="3"/>
      <c r="O33" s="3"/>
      <c r="P33" s="117"/>
    </row>
    <row r="34" spans="2:16" x14ac:dyDescent="0.2">
      <c r="B34" s="121" t="s">
        <v>61</v>
      </c>
      <c r="C34" s="3"/>
      <c r="D34" s="3"/>
      <c r="E34" s="3"/>
      <c r="F34" s="3"/>
      <c r="G34" s="3"/>
      <c r="H34" s="3"/>
      <c r="I34" s="3"/>
      <c r="J34" s="3"/>
      <c r="K34" s="3"/>
      <c r="L34" s="3"/>
      <c r="M34" s="3"/>
      <c r="N34" s="3"/>
      <c r="O34" s="3"/>
      <c r="P34" s="117"/>
    </row>
    <row r="35" spans="2:16" x14ac:dyDescent="0.2">
      <c r="B35" s="121" t="s">
        <v>62</v>
      </c>
      <c r="C35" s="3"/>
      <c r="D35" s="3"/>
      <c r="E35" s="3"/>
      <c r="F35" s="3"/>
      <c r="G35" s="3"/>
      <c r="H35" s="3"/>
      <c r="I35" s="3"/>
      <c r="J35" s="3"/>
      <c r="K35" s="3"/>
      <c r="L35" s="3"/>
      <c r="M35" s="3"/>
      <c r="N35" s="3"/>
      <c r="O35" s="3"/>
      <c r="P35" s="117"/>
    </row>
    <row r="36" spans="2:16" x14ac:dyDescent="0.2">
      <c r="B36" s="121" t="s">
        <v>63</v>
      </c>
      <c r="C36" s="3"/>
      <c r="D36" s="3"/>
      <c r="E36" s="3"/>
      <c r="F36" s="3"/>
      <c r="G36" s="3"/>
      <c r="H36" s="3"/>
      <c r="I36" s="3"/>
      <c r="J36" s="3"/>
      <c r="K36" s="3"/>
      <c r="L36" s="3"/>
      <c r="M36" s="3"/>
      <c r="N36" s="3"/>
      <c r="O36" s="3"/>
      <c r="P36" s="117"/>
    </row>
    <row r="37" spans="2:16" ht="13.5" thickBot="1" x14ac:dyDescent="0.25">
      <c r="B37" s="122"/>
      <c r="C37" s="123"/>
      <c r="D37" s="123"/>
      <c r="E37" s="123"/>
      <c r="F37" s="123"/>
      <c r="G37" s="123"/>
      <c r="H37" s="123"/>
      <c r="I37" s="123"/>
      <c r="J37" s="123"/>
      <c r="K37" s="123"/>
      <c r="L37" s="123"/>
      <c r="M37" s="123"/>
      <c r="N37" s="123"/>
      <c r="O37" s="123"/>
      <c r="P37" s="124"/>
    </row>
    <row r="39" spans="2:16" x14ac:dyDescent="0.2">
      <c r="H39" s="5"/>
    </row>
  </sheetData>
  <sheetProtection password="83A5" sheet="1" objects="1" scenarios="1" selectLockedCells="1"/>
  <phoneticPr fontId="22" type="noConversion"/>
  <hyperlinks>
    <hyperlink ref="K29" r:id="rId1"/>
    <hyperlink ref="N31" r:id="rId2"/>
  </hyperlinks>
  <pageMargins left="0.7" right="0.7" top="0.75" bottom="0.75" header="0.3" footer="0.3"/>
  <pageSetup paperSize="9" scale="90" orientation="landscape"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5"/>
  <sheetViews>
    <sheetView showGridLines="0" workbookViewId="0">
      <selection activeCell="S1" sqref="S1"/>
    </sheetView>
  </sheetViews>
  <sheetFormatPr defaultRowHeight="12.75" x14ac:dyDescent="0.2"/>
  <cols>
    <col min="1" max="1" width="5.625" style="26" customWidth="1"/>
    <col min="2" max="2" width="28.75" style="26" customWidth="1"/>
    <col min="3" max="3" width="7" style="26" customWidth="1"/>
    <col min="4" max="16" width="16.625" style="26" customWidth="1"/>
    <col min="17" max="16384" width="9" style="26"/>
  </cols>
  <sheetData>
    <row r="1" spans="1:18" x14ac:dyDescent="0.2">
      <c r="A1" s="2"/>
      <c r="B1" s="2"/>
      <c r="C1" s="2"/>
      <c r="D1" s="2"/>
      <c r="E1" s="2"/>
      <c r="F1" s="2"/>
      <c r="G1" s="2"/>
      <c r="H1" s="2"/>
      <c r="I1" s="2"/>
      <c r="J1" s="2"/>
      <c r="K1" s="2"/>
      <c r="L1" s="2"/>
      <c r="M1" s="2"/>
      <c r="N1" s="2"/>
      <c r="O1" s="2"/>
      <c r="P1" s="2"/>
      <c r="Q1" s="2"/>
      <c r="R1" s="2"/>
    </row>
    <row r="2" spans="1:18" ht="18" x14ac:dyDescent="0.25">
      <c r="A2" s="2"/>
      <c r="B2" s="6" t="s">
        <v>0</v>
      </c>
      <c r="C2" s="2"/>
      <c r="D2" s="2"/>
      <c r="E2" s="2"/>
      <c r="F2" s="2"/>
      <c r="G2" s="2"/>
      <c r="H2" s="2"/>
      <c r="I2" s="2"/>
      <c r="J2" s="2"/>
      <c r="K2" s="2"/>
      <c r="L2" s="2"/>
      <c r="M2" s="2"/>
      <c r="N2" s="2"/>
      <c r="O2" s="2"/>
      <c r="P2" s="2"/>
      <c r="Q2" s="2"/>
      <c r="R2" s="2"/>
    </row>
    <row r="3" spans="1:18" x14ac:dyDescent="0.2">
      <c r="A3" s="2"/>
      <c r="B3" s="2"/>
      <c r="C3" s="2"/>
      <c r="D3" s="2"/>
      <c r="E3" s="2"/>
      <c r="F3" s="2"/>
      <c r="G3" s="2"/>
      <c r="H3" s="2"/>
      <c r="I3" s="2"/>
      <c r="J3" s="2"/>
      <c r="K3" s="2"/>
      <c r="L3" s="2"/>
      <c r="M3" s="2"/>
      <c r="N3" s="2"/>
      <c r="O3" s="2"/>
      <c r="P3" s="2"/>
      <c r="Q3" s="2"/>
      <c r="R3" s="2"/>
    </row>
    <row r="4" spans="1:18" ht="15" x14ac:dyDescent="0.2">
      <c r="A4" s="2"/>
      <c r="B4" s="55" t="s">
        <v>1</v>
      </c>
      <c r="C4" s="2"/>
      <c r="D4" s="2"/>
      <c r="E4" s="2"/>
      <c r="F4" s="2"/>
      <c r="G4" s="2"/>
      <c r="H4" s="2"/>
      <c r="I4" s="2"/>
      <c r="J4" s="2"/>
      <c r="K4" s="2"/>
      <c r="L4" s="2"/>
      <c r="M4" s="2"/>
      <c r="N4" s="2"/>
      <c r="O4" s="2"/>
      <c r="P4" s="2"/>
      <c r="Q4" s="2"/>
      <c r="R4" s="2"/>
    </row>
    <row r="5" spans="1:18" x14ac:dyDescent="0.2">
      <c r="A5" s="2"/>
      <c r="B5" s="131" t="s">
        <v>2</v>
      </c>
      <c r="C5" s="131"/>
      <c r="D5" s="9" t="s">
        <v>312</v>
      </c>
      <c r="E5" s="9" t="s">
        <v>313</v>
      </c>
      <c r="F5" s="9" t="s">
        <v>314</v>
      </c>
      <c r="G5" s="9" t="s">
        <v>315</v>
      </c>
      <c r="H5" s="9" t="s">
        <v>316</v>
      </c>
      <c r="I5" s="9" t="s">
        <v>317</v>
      </c>
      <c r="J5" s="9" t="s">
        <v>318</v>
      </c>
      <c r="K5" s="9" t="s">
        <v>319</v>
      </c>
      <c r="L5" s="9" t="s">
        <v>320</v>
      </c>
      <c r="M5" s="9" t="s">
        <v>321</v>
      </c>
      <c r="N5" s="9" t="s">
        <v>322</v>
      </c>
      <c r="O5" s="9" t="s">
        <v>323</v>
      </c>
      <c r="P5" s="9" t="s">
        <v>3</v>
      </c>
      <c r="Q5" s="2"/>
      <c r="R5" s="2"/>
    </row>
    <row r="6" spans="1:18" x14ac:dyDescent="0.2">
      <c r="A6" s="2"/>
      <c r="B6" s="15"/>
      <c r="C6" s="15"/>
      <c r="D6" s="15"/>
      <c r="E6" s="15"/>
      <c r="F6" s="15"/>
      <c r="G6" s="15"/>
      <c r="H6" s="15"/>
      <c r="I6" s="15"/>
      <c r="J6" s="15"/>
      <c r="K6" s="15"/>
      <c r="L6" s="15"/>
      <c r="M6" s="15"/>
      <c r="N6" s="15"/>
      <c r="O6" s="15"/>
      <c r="P6" s="15"/>
      <c r="Q6" s="2"/>
      <c r="R6" s="2"/>
    </row>
    <row r="7" spans="1:18" x14ac:dyDescent="0.2">
      <c r="A7" s="2"/>
      <c r="B7" s="145" t="s">
        <v>4</v>
      </c>
      <c r="C7" s="145"/>
      <c r="D7" s="69">
        <v>0</v>
      </c>
      <c r="E7" s="35">
        <f>D40</f>
        <v>0</v>
      </c>
      <c r="F7" s="35">
        <f>E40</f>
        <v>0</v>
      </c>
      <c r="G7" s="35">
        <f t="shared" ref="G7:O7" si="0">F40</f>
        <v>0</v>
      </c>
      <c r="H7" s="35">
        <f t="shared" si="0"/>
        <v>0</v>
      </c>
      <c r="I7" s="35">
        <f t="shared" si="0"/>
        <v>0</v>
      </c>
      <c r="J7" s="35">
        <f t="shared" si="0"/>
        <v>0</v>
      </c>
      <c r="K7" s="35">
        <f t="shared" si="0"/>
        <v>0</v>
      </c>
      <c r="L7" s="35">
        <f t="shared" si="0"/>
        <v>0</v>
      </c>
      <c r="M7" s="35">
        <f t="shared" si="0"/>
        <v>0</v>
      </c>
      <c r="N7" s="35">
        <f t="shared" si="0"/>
        <v>0</v>
      </c>
      <c r="O7" s="35">
        <f t="shared" si="0"/>
        <v>0</v>
      </c>
      <c r="P7" s="64"/>
      <c r="Q7" s="2"/>
      <c r="R7" s="2"/>
    </row>
    <row r="8" spans="1:18" x14ac:dyDescent="0.2">
      <c r="A8" s="2"/>
      <c r="B8" s="15"/>
      <c r="C8" s="15"/>
      <c r="D8" s="15"/>
      <c r="E8" s="15"/>
      <c r="F8" s="15"/>
      <c r="G8" s="15"/>
      <c r="H8" s="15"/>
      <c r="I8" s="15"/>
      <c r="J8" s="15"/>
      <c r="K8" s="15"/>
      <c r="L8" s="15"/>
      <c r="M8" s="15"/>
      <c r="N8" s="15"/>
      <c r="O8" s="15"/>
      <c r="P8" s="15"/>
      <c r="Q8" s="2"/>
      <c r="R8" s="2"/>
    </row>
    <row r="9" spans="1:18" x14ac:dyDescent="0.2">
      <c r="A9" s="2"/>
      <c r="B9" s="131" t="s">
        <v>5</v>
      </c>
      <c r="C9" s="131"/>
      <c r="D9" s="131"/>
      <c r="E9" s="131"/>
      <c r="F9" s="131"/>
      <c r="G9" s="131"/>
      <c r="H9" s="131"/>
      <c r="I9" s="131"/>
      <c r="J9" s="131"/>
      <c r="K9" s="131"/>
      <c r="L9" s="131"/>
      <c r="M9" s="131"/>
      <c r="N9" s="131"/>
      <c r="O9" s="131"/>
      <c r="P9" s="131"/>
      <c r="Q9" s="2"/>
      <c r="R9" s="2"/>
    </row>
    <row r="10" spans="1:18" x14ac:dyDescent="0.2">
      <c r="A10" s="2"/>
      <c r="B10" s="134" t="s">
        <v>6</v>
      </c>
      <c r="C10" s="134"/>
      <c r="D10" s="35">
        <f>Balans!F7</f>
        <v>0</v>
      </c>
      <c r="E10" s="1"/>
      <c r="F10" s="1"/>
      <c r="G10" s="1"/>
      <c r="H10" s="1"/>
      <c r="I10" s="1"/>
      <c r="J10" s="1"/>
      <c r="K10" s="1"/>
      <c r="L10" s="1"/>
      <c r="M10" s="1"/>
      <c r="N10" s="1"/>
      <c r="O10" s="1"/>
      <c r="P10" s="128">
        <f>SUM(D10:O10)</f>
        <v>0</v>
      </c>
      <c r="Q10" s="2"/>
      <c r="R10" s="2"/>
    </row>
    <row r="11" spans="1:18" x14ac:dyDescent="0.2">
      <c r="A11" s="2"/>
      <c r="B11" s="134" t="s">
        <v>7</v>
      </c>
      <c r="C11" s="134"/>
      <c r="D11" s="35">
        <f>Balans!F10</f>
        <v>0</v>
      </c>
      <c r="E11" s="1"/>
      <c r="F11" s="1"/>
      <c r="G11" s="1"/>
      <c r="H11" s="1"/>
      <c r="I11" s="1"/>
      <c r="J11" s="1"/>
      <c r="K11" s="1"/>
      <c r="L11" s="1"/>
      <c r="M11" s="1"/>
      <c r="N11" s="1"/>
      <c r="O11" s="1"/>
      <c r="P11" s="128">
        <f t="shared" ref="P11:P17" si="1">SUM(D11:O11)</f>
        <v>0</v>
      </c>
      <c r="Q11" s="2"/>
      <c r="R11" s="2"/>
    </row>
    <row r="12" spans="1:18" x14ac:dyDescent="0.2">
      <c r="A12" s="2"/>
      <c r="B12" s="134" t="s">
        <v>8</v>
      </c>
      <c r="C12" s="134"/>
      <c r="D12" s="35">
        <f>Balans!F15</f>
        <v>0</v>
      </c>
      <c r="E12" s="1"/>
      <c r="F12" s="1"/>
      <c r="G12" s="1"/>
      <c r="H12" s="1"/>
      <c r="I12" s="1"/>
      <c r="J12" s="1"/>
      <c r="K12" s="1"/>
      <c r="L12" s="1"/>
      <c r="M12" s="1"/>
      <c r="N12" s="1"/>
      <c r="O12" s="1"/>
      <c r="P12" s="128">
        <f t="shared" si="1"/>
        <v>0</v>
      </c>
      <c r="Q12" s="2"/>
      <c r="R12" s="2"/>
    </row>
    <row r="13" spans="1:18" x14ac:dyDescent="0.2">
      <c r="A13" s="2"/>
      <c r="B13" s="134" t="s">
        <v>9</v>
      </c>
      <c r="C13" s="134"/>
      <c r="D13" s="35">
        <f>Balans!F16</f>
        <v>0</v>
      </c>
      <c r="E13" s="1"/>
      <c r="F13" s="1"/>
      <c r="G13" s="1"/>
      <c r="H13" s="1"/>
      <c r="I13" s="1"/>
      <c r="J13" s="1"/>
      <c r="K13" s="1"/>
      <c r="L13" s="1"/>
      <c r="M13" s="1"/>
      <c r="N13" s="1"/>
      <c r="O13" s="1"/>
      <c r="P13" s="128">
        <f t="shared" si="1"/>
        <v>0</v>
      </c>
      <c r="Q13" s="2"/>
      <c r="R13" s="2"/>
    </row>
    <row r="14" spans="1:18" x14ac:dyDescent="0.2">
      <c r="A14" s="2"/>
      <c r="B14" s="134" t="s">
        <v>10</v>
      </c>
      <c r="C14" s="134"/>
      <c r="D14" s="35">
        <f>Balans!F18</f>
        <v>0</v>
      </c>
      <c r="E14" s="1"/>
      <c r="F14" s="1"/>
      <c r="G14" s="1"/>
      <c r="H14" s="1"/>
      <c r="I14" s="1"/>
      <c r="J14" s="1"/>
      <c r="K14" s="1"/>
      <c r="L14" s="1"/>
      <c r="M14" s="1"/>
      <c r="N14" s="1"/>
      <c r="O14" s="1"/>
      <c r="P14" s="128">
        <f t="shared" si="1"/>
        <v>0</v>
      </c>
      <c r="Q14" s="2"/>
      <c r="R14" s="2"/>
    </row>
    <row r="15" spans="1:18" x14ac:dyDescent="0.2">
      <c r="A15" s="2"/>
      <c r="B15" s="134" t="s">
        <v>11</v>
      </c>
      <c r="C15" s="134"/>
      <c r="D15" s="35">
        <f>Verkoop!D30</f>
        <v>0</v>
      </c>
      <c r="E15" s="35">
        <f>Verkoop!E30</f>
        <v>0</v>
      </c>
      <c r="F15" s="35">
        <f>Verkoop!F30</f>
        <v>0</v>
      </c>
      <c r="G15" s="35">
        <f>Verkoop!G30</f>
        <v>0</v>
      </c>
      <c r="H15" s="35">
        <f>Verkoop!H30</f>
        <v>0</v>
      </c>
      <c r="I15" s="35">
        <f>Verkoop!I30</f>
        <v>0</v>
      </c>
      <c r="J15" s="35">
        <f>Verkoop!J30</f>
        <v>0</v>
      </c>
      <c r="K15" s="35">
        <f>Verkoop!K30</f>
        <v>0</v>
      </c>
      <c r="L15" s="35">
        <f>Verkoop!L30</f>
        <v>0</v>
      </c>
      <c r="M15" s="35">
        <f>Verkoop!M30</f>
        <v>0</v>
      </c>
      <c r="N15" s="35">
        <f>Verkoop!N30</f>
        <v>0</v>
      </c>
      <c r="O15" s="35">
        <f>Verkoop!O30</f>
        <v>0</v>
      </c>
      <c r="P15" s="128">
        <f t="shared" si="1"/>
        <v>0</v>
      </c>
      <c r="Q15" s="2"/>
      <c r="R15" s="2"/>
    </row>
    <row r="16" spans="1:18" ht="13.5" thickBot="1" x14ac:dyDescent="0.25">
      <c r="A16" s="2"/>
      <c r="B16" s="135" t="s">
        <v>12</v>
      </c>
      <c r="C16" s="135"/>
      <c r="D16" s="48">
        <f>Verkoop!D31</f>
        <v>0</v>
      </c>
      <c r="E16" s="48">
        <f>Verkoop!E31</f>
        <v>0</v>
      </c>
      <c r="F16" s="48">
        <f>Verkoop!F31</f>
        <v>0</v>
      </c>
      <c r="G16" s="48">
        <f>Verkoop!G31</f>
        <v>0</v>
      </c>
      <c r="H16" s="48">
        <f>Verkoop!H31</f>
        <v>0</v>
      </c>
      <c r="I16" s="48">
        <f>Verkoop!I31</f>
        <v>0</v>
      </c>
      <c r="J16" s="48">
        <f>Verkoop!J31</f>
        <v>0</v>
      </c>
      <c r="K16" s="48">
        <f>Verkoop!K31</f>
        <v>0</v>
      </c>
      <c r="L16" s="48">
        <f>Verkoop!L31</f>
        <v>0</v>
      </c>
      <c r="M16" s="48">
        <f>Verkoop!M31</f>
        <v>0</v>
      </c>
      <c r="N16" s="48">
        <f>Verkoop!N31</f>
        <v>0</v>
      </c>
      <c r="O16" s="48">
        <f>Verkoop!O31</f>
        <v>0</v>
      </c>
      <c r="P16" s="129">
        <f t="shared" si="1"/>
        <v>0</v>
      </c>
      <c r="Q16" s="2"/>
      <c r="R16" s="2"/>
    </row>
    <row r="17" spans="1:18" ht="13.5" thickTop="1" x14ac:dyDescent="0.2">
      <c r="A17" s="2"/>
      <c r="B17" s="136" t="s">
        <v>13</v>
      </c>
      <c r="C17" s="136"/>
      <c r="D17" s="80">
        <f>SUM(D10:D16)</f>
        <v>0</v>
      </c>
      <c r="E17" s="80">
        <f t="shared" ref="E17:O17" si="2">SUM(E10:E16)</f>
        <v>0</v>
      </c>
      <c r="F17" s="80">
        <f t="shared" si="2"/>
        <v>0</v>
      </c>
      <c r="G17" s="80">
        <f t="shared" si="2"/>
        <v>0</v>
      </c>
      <c r="H17" s="80">
        <f t="shared" si="2"/>
        <v>0</v>
      </c>
      <c r="I17" s="80">
        <f t="shared" si="2"/>
        <v>0</v>
      </c>
      <c r="J17" s="80">
        <f t="shared" si="2"/>
        <v>0</v>
      </c>
      <c r="K17" s="80">
        <f t="shared" si="2"/>
        <v>0</v>
      </c>
      <c r="L17" s="80">
        <f t="shared" si="2"/>
        <v>0</v>
      </c>
      <c r="M17" s="80">
        <f t="shared" si="2"/>
        <v>0</v>
      </c>
      <c r="N17" s="80">
        <f t="shared" si="2"/>
        <v>0</v>
      </c>
      <c r="O17" s="80">
        <f t="shared" si="2"/>
        <v>0</v>
      </c>
      <c r="P17" s="80">
        <f t="shared" si="1"/>
        <v>0</v>
      </c>
      <c r="Q17" s="2"/>
      <c r="R17" s="2"/>
    </row>
    <row r="18" spans="1:18" x14ac:dyDescent="0.2">
      <c r="A18" s="2"/>
      <c r="B18" s="15"/>
      <c r="C18" s="15"/>
      <c r="D18" s="15"/>
      <c r="E18" s="15"/>
      <c r="F18" s="15"/>
      <c r="G18" s="15"/>
      <c r="H18" s="15"/>
      <c r="I18" s="15"/>
      <c r="J18" s="15"/>
      <c r="K18" s="15"/>
      <c r="L18" s="15"/>
      <c r="M18" s="15"/>
      <c r="N18" s="15"/>
      <c r="O18" s="15"/>
      <c r="P18" s="15"/>
      <c r="Q18" s="2"/>
      <c r="R18" s="2"/>
    </row>
    <row r="19" spans="1:18" x14ac:dyDescent="0.2">
      <c r="A19" s="2"/>
      <c r="B19" s="131" t="s">
        <v>14</v>
      </c>
      <c r="C19" s="131"/>
      <c r="D19" s="131"/>
      <c r="E19" s="131"/>
      <c r="F19" s="131"/>
      <c r="G19" s="131"/>
      <c r="H19" s="131"/>
      <c r="I19" s="131"/>
      <c r="J19" s="131"/>
      <c r="K19" s="131"/>
      <c r="L19" s="131"/>
      <c r="M19" s="131"/>
      <c r="N19" s="131"/>
      <c r="O19" s="131"/>
      <c r="P19" s="131"/>
      <c r="Q19" s="2"/>
      <c r="R19" s="2"/>
    </row>
    <row r="20" spans="1:18" x14ac:dyDescent="0.2">
      <c r="A20" s="2"/>
      <c r="B20" s="132" t="s">
        <v>15</v>
      </c>
      <c r="C20" s="133"/>
      <c r="D20" s="69"/>
      <c r="E20" s="69"/>
      <c r="F20" s="69"/>
      <c r="G20" s="69"/>
      <c r="H20" s="69"/>
      <c r="I20" s="69"/>
      <c r="J20" s="69"/>
      <c r="K20" s="69"/>
      <c r="L20" s="69"/>
      <c r="M20" s="69"/>
      <c r="N20" s="69"/>
      <c r="O20" s="69"/>
      <c r="P20" s="128">
        <f>SUM(D20:O20)</f>
        <v>0</v>
      </c>
      <c r="Q20" s="2"/>
      <c r="R20" s="2"/>
    </row>
    <row r="21" spans="1:18" x14ac:dyDescent="0.2">
      <c r="A21" s="2"/>
      <c r="B21" s="132" t="s">
        <v>16</v>
      </c>
      <c r="C21" s="133"/>
      <c r="D21" s="35">
        <f>D20*0.21</f>
        <v>0</v>
      </c>
      <c r="E21" s="35">
        <f t="shared" ref="E21:O21" si="3">E20*0.21</f>
        <v>0</v>
      </c>
      <c r="F21" s="35">
        <f t="shared" si="3"/>
        <v>0</v>
      </c>
      <c r="G21" s="35">
        <f t="shared" si="3"/>
        <v>0</v>
      </c>
      <c r="H21" s="35">
        <f t="shared" si="3"/>
        <v>0</v>
      </c>
      <c r="I21" s="35">
        <f t="shared" si="3"/>
        <v>0</v>
      </c>
      <c r="J21" s="35">
        <f t="shared" si="3"/>
        <v>0</v>
      </c>
      <c r="K21" s="35">
        <f t="shared" si="3"/>
        <v>0</v>
      </c>
      <c r="L21" s="35">
        <f t="shared" si="3"/>
        <v>0</v>
      </c>
      <c r="M21" s="35">
        <f t="shared" si="3"/>
        <v>0</v>
      </c>
      <c r="N21" s="35">
        <f t="shared" si="3"/>
        <v>0</v>
      </c>
      <c r="O21" s="35">
        <f t="shared" si="3"/>
        <v>0</v>
      </c>
      <c r="P21" s="128">
        <f t="shared" ref="P21:P35" si="4">SUM(D21:O21)</f>
        <v>0</v>
      </c>
      <c r="Q21" s="2"/>
      <c r="R21" s="2"/>
    </row>
    <row r="22" spans="1:18" x14ac:dyDescent="0.2">
      <c r="A22" s="2"/>
      <c r="B22" s="134" t="s">
        <v>17</v>
      </c>
      <c r="C22" s="134"/>
      <c r="D22" s="35">
        <f>Inkoop!D35</f>
        <v>0</v>
      </c>
      <c r="E22" s="35">
        <f>Inkoop!E35</f>
        <v>0</v>
      </c>
      <c r="F22" s="35">
        <f>Inkoop!F35</f>
        <v>0</v>
      </c>
      <c r="G22" s="35">
        <f>Inkoop!G35</f>
        <v>0</v>
      </c>
      <c r="H22" s="35">
        <f>Inkoop!H35</f>
        <v>0</v>
      </c>
      <c r="I22" s="35">
        <f>Inkoop!I35</f>
        <v>0</v>
      </c>
      <c r="J22" s="35">
        <f>Inkoop!J35</f>
        <v>0</v>
      </c>
      <c r="K22" s="35">
        <f>Inkoop!K35</f>
        <v>0</v>
      </c>
      <c r="L22" s="35">
        <f>Inkoop!L35</f>
        <v>0</v>
      </c>
      <c r="M22" s="35">
        <f>Inkoop!M35</f>
        <v>0</v>
      </c>
      <c r="N22" s="35">
        <f>Inkoop!N35</f>
        <v>0</v>
      </c>
      <c r="O22" s="35">
        <f>Inkoop!O35</f>
        <v>0</v>
      </c>
      <c r="P22" s="128">
        <f t="shared" si="4"/>
        <v>0</v>
      </c>
      <c r="Q22" s="2"/>
      <c r="R22" s="2"/>
    </row>
    <row r="23" spans="1:18" x14ac:dyDescent="0.2">
      <c r="A23" s="2"/>
      <c r="B23" s="134" t="s">
        <v>18</v>
      </c>
      <c r="C23" s="134"/>
      <c r="D23" s="35">
        <f>Inkoop!D36</f>
        <v>0</v>
      </c>
      <c r="E23" s="35">
        <f>Inkoop!E36</f>
        <v>0</v>
      </c>
      <c r="F23" s="35">
        <f>Inkoop!F36</f>
        <v>0</v>
      </c>
      <c r="G23" s="35">
        <f>Inkoop!G36</f>
        <v>0</v>
      </c>
      <c r="H23" s="35">
        <f>Inkoop!H36</f>
        <v>0</v>
      </c>
      <c r="I23" s="35">
        <f>Inkoop!I36</f>
        <v>0</v>
      </c>
      <c r="J23" s="35">
        <f>Inkoop!J36</f>
        <v>0</v>
      </c>
      <c r="K23" s="35">
        <f>Inkoop!K36</f>
        <v>0</v>
      </c>
      <c r="L23" s="35">
        <f>Inkoop!L36</f>
        <v>0</v>
      </c>
      <c r="M23" s="35">
        <f>Inkoop!M36</f>
        <v>0</v>
      </c>
      <c r="N23" s="35">
        <f>Inkoop!N36</f>
        <v>0</v>
      </c>
      <c r="O23" s="35">
        <f>Inkoop!O36</f>
        <v>0</v>
      </c>
      <c r="P23" s="128">
        <f t="shared" si="4"/>
        <v>0</v>
      </c>
      <c r="Q23" s="2"/>
      <c r="R23" s="2"/>
    </row>
    <row r="24" spans="1:18" x14ac:dyDescent="0.2">
      <c r="A24" s="2"/>
      <c r="B24" s="134" t="s">
        <v>19</v>
      </c>
      <c r="C24" s="134"/>
      <c r="D24" s="69"/>
      <c r="E24" s="69"/>
      <c r="F24" s="69"/>
      <c r="G24" s="69"/>
      <c r="H24" s="69"/>
      <c r="I24" s="69"/>
      <c r="J24" s="69"/>
      <c r="K24" s="69"/>
      <c r="L24" s="69"/>
      <c r="M24" s="69"/>
      <c r="N24" s="69"/>
      <c r="O24" s="69"/>
      <c r="P24" s="128">
        <f t="shared" si="4"/>
        <v>0</v>
      </c>
      <c r="Q24" s="2"/>
      <c r="R24" s="2"/>
    </row>
    <row r="25" spans="1:18" x14ac:dyDescent="0.2">
      <c r="A25" s="2"/>
      <c r="B25" s="11" t="s">
        <v>20</v>
      </c>
      <c r="C25" s="101">
        <v>0.21</v>
      </c>
      <c r="D25" s="69"/>
      <c r="E25" s="69"/>
      <c r="F25" s="69"/>
      <c r="G25" s="69"/>
      <c r="H25" s="69"/>
      <c r="I25" s="69"/>
      <c r="J25" s="69"/>
      <c r="K25" s="69"/>
      <c r="L25" s="69"/>
      <c r="M25" s="69"/>
      <c r="N25" s="69"/>
      <c r="O25" s="69"/>
      <c r="P25" s="128">
        <f t="shared" si="4"/>
        <v>0</v>
      </c>
      <c r="Q25" s="2"/>
      <c r="R25" s="2"/>
    </row>
    <row r="26" spans="1:18" x14ac:dyDescent="0.2">
      <c r="A26" s="2"/>
      <c r="B26" s="11" t="s">
        <v>21</v>
      </c>
      <c r="C26" s="101">
        <v>0.21</v>
      </c>
      <c r="D26" s="69"/>
      <c r="E26" s="69"/>
      <c r="F26" s="69"/>
      <c r="G26" s="69"/>
      <c r="H26" s="69"/>
      <c r="I26" s="69"/>
      <c r="J26" s="69"/>
      <c r="K26" s="69"/>
      <c r="L26" s="69"/>
      <c r="M26" s="69"/>
      <c r="N26" s="69"/>
      <c r="O26" s="69"/>
      <c r="P26" s="128">
        <f t="shared" si="4"/>
        <v>0</v>
      </c>
      <c r="Q26" s="2"/>
      <c r="R26" s="2"/>
    </row>
    <row r="27" spans="1:18" x14ac:dyDescent="0.2">
      <c r="A27" s="2"/>
      <c r="B27" s="11" t="s">
        <v>22</v>
      </c>
      <c r="C27" s="101">
        <v>0.21</v>
      </c>
      <c r="D27" s="69"/>
      <c r="E27" s="69"/>
      <c r="F27" s="69"/>
      <c r="G27" s="69"/>
      <c r="H27" s="69"/>
      <c r="I27" s="69"/>
      <c r="J27" s="69"/>
      <c r="K27" s="69"/>
      <c r="L27" s="69"/>
      <c r="M27" s="69"/>
      <c r="N27" s="69"/>
      <c r="O27" s="69"/>
      <c r="P27" s="128">
        <f>SUM(D27:O27)</f>
        <v>0</v>
      </c>
      <c r="Q27" s="2"/>
      <c r="R27" s="2"/>
    </row>
    <row r="28" spans="1:18" x14ac:dyDescent="0.2">
      <c r="A28" s="2"/>
      <c r="B28" s="11" t="s">
        <v>23</v>
      </c>
      <c r="C28" s="101">
        <v>0.21</v>
      </c>
      <c r="D28" s="69"/>
      <c r="E28" s="69"/>
      <c r="F28" s="69"/>
      <c r="G28" s="69"/>
      <c r="H28" s="69"/>
      <c r="I28" s="69"/>
      <c r="J28" s="69"/>
      <c r="K28" s="69"/>
      <c r="L28" s="69"/>
      <c r="M28" s="69"/>
      <c r="N28" s="69"/>
      <c r="O28" s="69"/>
      <c r="P28" s="128">
        <f t="shared" si="4"/>
        <v>0</v>
      </c>
      <c r="Q28" s="2"/>
      <c r="R28" s="2"/>
    </row>
    <row r="29" spans="1:18" x14ac:dyDescent="0.2">
      <c r="A29" s="2"/>
      <c r="B29" s="11" t="s">
        <v>24</v>
      </c>
      <c r="C29" s="101">
        <v>0.21</v>
      </c>
      <c r="D29" s="69"/>
      <c r="E29" s="69"/>
      <c r="F29" s="69"/>
      <c r="G29" s="69"/>
      <c r="H29" s="69"/>
      <c r="I29" s="69"/>
      <c r="J29" s="69"/>
      <c r="K29" s="69"/>
      <c r="L29" s="69"/>
      <c r="M29" s="69"/>
      <c r="N29" s="69"/>
      <c r="O29" s="69"/>
      <c r="P29" s="128">
        <f t="shared" si="4"/>
        <v>0</v>
      </c>
      <c r="Q29" s="2"/>
      <c r="R29" s="2"/>
    </row>
    <row r="30" spans="1:18" x14ac:dyDescent="0.2">
      <c r="A30" s="2"/>
      <c r="B30" s="11" t="s">
        <v>25</v>
      </c>
      <c r="C30" s="101">
        <v>0.21</v>
      </c>
      <c r="D30" s="69"/>
      <c r="E30" s="69"/>
      <c r="F30" s="69"/>
      <c r="G30" s="69"/>
      <c r="H30" s="69"/>
      <c r="I30" s="69"/>
      <c r="J30" s="69"/>
      <c r="K30" s="69"/>
      <c r="L30" s="69"/>
      <c r="M30" s="69"/>
      <c r="N30" s="69"/>
      <c r="O30" s="69"/>
      <c r="P30" s="128">
        <f t="shared" si="4"/>
        <v>0</v>
      </c>
      <c r="Q30" s="2"/>
      <c r="R30" s="2"/>
    </row>
    <row r="31" spans="1:18" x14ac:dyDescent="0.2">
      <c r="A31" s="2"/>
      <c r="B31" s="134" t="s">
        <v>310</v>
      </c>
      <c r="C31" s="134"/>
      <c r="D31" s="35">
        <f>(D25*C25)+(D26*C26)+(D27*C27)+(D28*C28)+(D29*C29)+(D30*C30)</f>
        <v>0</v>
      </c>
      <c r="E31" s="35">
        <f>(E25*C25)+(E26*C26)+(E27*C27)+(E28*C28)+(E29*C29)+(E30*C30)</f>
        <v>0</v>
      </c>
      <c r="F31" s="35">
        <f>(F25*C25)+(F26*C26)+(F27*C27)+(F28*C28)+(F29*C29)+(F30*C30)</f>
        <v>0</v>
      </c>
      <c r="G31" s="35">
        <f>(G25*C25)+(G26*C26)+(G27*C27)+(G28*C28)+(G29*C29)+(G30*C30)</f>
        <v>0</v>
      </c>
      <c r="H31" s="35">
        <f>(H25*C25)+(H26*C26)+(H27*C27)+(H28*C28)+(H29*C29)+(H30*C30)</f>
        <v>0</v>
      </c>
      <c r="I31" s="35">
        <f>(I25*C25)+(I26*C26)+(I27*C27)+(I28*C28)+(I29*C29)+(I30*C30)</f>
        <v>0</v>
      </c>
      <c r="J31" s="35">
        <f>(J25*C25)+(J26*C26)+(J27*C27)+(J28*C28)+(J29*C29)+(J30*C30)</f>
        <v>0</v>
      </c>
      <c r="K31" s="35">
        <f>(K25*C25)+(K26*C26)+(K27*C27)+(K28*C28)+(K29*C29)+(K30*C30)</f>
        <v>0</v>
      </c>
      <c r="L31" s="35">
        <f>(L25*C25)+(L26*C26)+(L27*C27)+(L28*C28)+(L29*C29)+(L30*C30)</f>
        <v>0</v>
      </c>
      <c r="M31" s="35">
        <f>(M25*C25)+(M26*C26)+(M27*C27)+(M28*C28)+(M29*C29)+(M30*C30)</f>
        <v>0</v>
      </c>
      <c r="N31" s="35">
        <f>(N25*C25)+(N26*C26)+(N27*C27)+(N28*C28)+(N29*C29)+(N30*C30)</f>
        <v>0</v>
      </c>
      <c r="O31" s="35">
        <f>(O25*C25)+(O26*C26)+(O27*C27)+(O28*C28)+(O29*C29)+(O30*C30)</f>
        <v>0</v>
      </c>
      <c r="P31" s="128">
        <f t="shared" si="4"/>
        <v>0</v>
      </c>
      <c r="Q31" s="2"/>
      <c r="R31" s="2"/>
    </row>
    <row r="32" spans="1:18" x14ac:dyDescent="0.2">
      <c r="A32" s="2"/>
      <c r="B32" s="134" t="s">
        <v>26</v>
      </c>
      <c r="C32" s="134"/>
      <c r="D32" s="15"/>
      <c r="E32" s="15"/>
      <c r="F32" s="15"/>
      <c r="G32" s="35">
        <f>(Verkoop!D27+Verkoop!E27+Verkoop!F27)-(Inkoop!D26+Inkoop!E26+Inkoop!F26)-(D31+E31+F31)-(D21+E21+F21)</f>
        <v>0</v>
      </c>
      <c r="H32" s="15"/>
      <c r="I32" s="15"/>
      <c r="J32" s="35">
        <f>(Verkoop!G27+Verkoop!H27+Verkoop!I27)-(Inkoop!G26+Inkoop!H26+Inkoop!I26)-(G31+H31+I31)-(G21+H21+I21)</f>
        <v>0</v>
      </c>
      <c r="K32" s="15"/>
      <c r="L32" s="15"/>
      <c r="M32" s="35">
        <f>(Verkoop!J27+Verkoop!K27+Verkoop!L27)-(Inkoop!J26+Inkoop!K26+Inkoop!L26)-(J31+K31+L31)-(J21+K21+L21)</f>
        <v>0</v>
      </c>
      <c r="N32" s="15"/>
      <c r="O32" s="15"/>
      <c r="P32" s="128">
        <f t="shared" si="4"/>
        <v>0</v>
      </c>
      <c r="Q32" s="2"/>
      <c r="R32" s="2"/>
    </row>
    <row r="33" spans="1:18" x14ac:dyDescent="0.2">
      <c r="A33" s="2"/>
      <c r="B33" s="134" t="s">
        <v>27</v>
      </c>
      <c r="C33" s="134"/>
      <c r="D33" s="69"/>
      <c r="E33" s="69"/>
      <c r="F33" s="69"/>
      <c r="G33" s="69"/>
      <c r="H33" s="69"/>
      <c r="I33" s="69"/>
      <c r="J33" s="69"/>
      <c r="K33" s="69"/>
      <c r="L33" s="69"/>
      <c r="M33" s="69"/>
      <c r="N33" s="69"/>
      <c r="O33" s="69"/>
      <c r="P33" s="128">
        <f t="shared" si="4"/>
        <v>0</v>
      </c>
      <c r="Q33" s="2"/>
      <c r="R33" s="2"/>
    </row>
    <row r="34" spans="1:18" x14ac:dyDescent="0.2">
      <c r="A34" s="2"/>
      <c r="B34" s="134" t="s">
        <v>28</v>
      </c>
      <c r="C34" s="134"/>
      <c r="D34" s="69"/>
      <c r="E34" s="69"/>
      <c r="F34" s="69"/>
      <c r="G34" s="69"/>
      <c r="H34" s="69"/>
      <c r="I34" s="69"/>
      <c r="J34" s="69"/>
      <c r="K34" s="69"/>
      <c r="L34" s="69"/>
      <c r="M34" s="69"/>
      <c r="N34" s="69"/>
      <c r="O34" s="69"/>
      <c r="P34" s="128">
        <f t="shared" si="4"/>
        <v>0</v>
      </c>
      <c r="Q34" s="2"/>
      <c r="R34" s="2"/>
    </row>
    <row r="35" spans="1:18" ht="13.5" thickBot="1" x14ac:dyDescent="0.25">
      <c r="A35" s="2"/>
      <c r="B35" s="135" t="s">
        <v>29</v>
      </c>
      <c r="C35" s="135"/>
      <c r="D35" s="70"/>
      <c r="E35" s="70"/>
      <c r="F35" s="70"/>
      <c r="G35" s="70"/>
      <c r="H35" s="70"/>
      <c r="I35" s="70"/>
      <c r="J35" s="70"/>
      <c r="K35" s="70"/>
      <c r="L35" s="70"/>
      <c r="M35" s="70"/>
      <c r="N35" s="70"/>
      <c r="O35" s="70"/>
      <c r="P35" s="129">
        <f t="shared" si="4"/>
        <v>0</v>
      </c>
      <c r="Q35" s="2"/>
      <c r="R35" s="2"/>
    </row>
    <row r="36" spans="1:18" ht="13.5" thickTop="1" x14ac:dyDescent="0.2">
      <c r="A36" s="2"/>
      <c r="B36" s="136" t="s">
        <v>30</v>
      </c>
      <c r="C36" s="136"/>
      <c r="D36" s="80">
        <f>SUM(D20:D35)</f>
        <v>0</v>
      </c>
      <c r="E36" s="80">
        <f t="shared" ref="E36:O36" si="5">SUM(E20:E35)</f>
        <v>0</v>
      </c>
      <c r="F36" s="80">
        <f t="shared" si="5"/>
        <v>0</v>
      </c>
      <c r="G36" s="80">
        <f t="shared" si="5"/>
        <v>0</v>
      </c>
      <c r="H36" s="80">
        <f t="shared" si="5"/>
        <v>0</v>
      </c>
      <c r="I36" s="80">
        <f t="shared" si="5"/>
        <v>0</v>
      </c>
      <c r="J36" s="80">
        <f t="shared" si="5"/>
        <v>0</v>
      </c>
      <c r="K36" s="80">
        <f t="shared" si="5"/>
        <v>0</v>
      </c>
      <c r="L36" s="80">
        <f t="shared" si="5"/>
        <v>0</v>
      </c>
      <c r="M36" s="80">
        <f t="shared" si="5"/>
        <v>0</v>
      </c>
      <c r="N36" s="80">
        <f t="shared" si="5"/>
        <v>0</v>
      </c>
      <c r="O36" s="80">
        <f t="shared" si="5"/>
        <v>0</v>
      </c>
      <c r="P36" s="80">
        <f>SUM(D36:O36)</f>
        <v>0</v>
      </c>
      <c r="Q36" s="2"/>
      <c r="R36" s="2"/>
    </row>
    <row r="37" spans="1:18" x14ac:dyDescent="0.2">
      <c r="A37" s="2"/>
      <c r="B37" s="15"/>
      <c r="C37" s="15"/>
      <c r="D37" s="15"/>
      <c r="E37" s="15"/>
      <c r="F37" s="15"/>
      <c r="G37" s="15"/>
      <c r="H37" s="15"/>
      <c r="I37" s="15"/>
      <c r="J37" s="15"/>
      <c r="K37" s="15"/>
      <c r="L37" s="15"/>
      <c r="M37" s="15"/>
      <c r="N37" s="15"/>
      <c r="O37" s="15"/>
      <c r="P37" s="15"/>
      <c r="Q37" s="2"/>
      <c r="R37" s="2"/>
    </row>
    <row r="38" spans="1:18" x14ac:dyDescent="0.2">
      <c r="A38" s="2"/>
      <c r="B38" s="138" t="s">
        <v>31</v>
      </c>
      <c r="C38" s="138"/>
      <c r="D38" s="108">
        <f>D17-D36</f>
        <v>0</v>
      </c>
      <c r="E38" s="108">
        <f>E17-E36</f>
        <v>0</v>
      </c>
      <c r="F38" s="108">
        <f t="shared" ref="F38:O38" si="6">F17-F36</f>
        <v>0</v>
      </c>
      <c r="G38" s="108">
        <f t="shared" si="6"/>
        <v>0</v>
      </c>
      <c r="H38" s="108">
        <f t="shared" si="6"/>
        <v>0</v>
      </c>
      <c r="I38" s="108">
        <f t="shared" si="6"/>
        <v>0</v>
      </c>
      <c r="J38" s="108">
        <f t="shared" si="6"/>
        <v>0</v>
      </c>
      <c r="K38" s="108">
        <f t="shared" si="6"/>
        <v>0</v>
      </c>
      <c r="L38" s="108">
        <f t="shared" si="6"/>
        <v>0</v>
      </c>
      <c r="M38" s="108">
        <f t="shared" si="6"/>
        <v>0</v>
      </c>
      <c r="N38" s="108">
        <f t="shared" si="6"/>
        <v>0</v>
      </c>
      <c r="O38" s="108">
        <f t="shared" si="6"/>
        <v>0</v>
      </c>
      <c r="P38" s="65"/>
      <c r="Q38" s="2"/>
      <c r="R38" s="2"/>
    </row>
    <row r="39" spans="1:18" x14ac:dyDescent="0.2">
      <c r="A39" s="2"/>
      <c r="B39" s="15"/>
      <c r="C39" s="15"/>
      <c r="D39" s="15"/>
      <c r="E39" s="15"/>
      <c r="F39" s="15"/>
      <c r="G39" s="15"/>
      <c r="H39" s="15"/>
      <c r="I39" s="15"/>
      <c r="J39" s="15"/>
      <c r="K39" s="15"/>
      <c r="L39" s="15"/>
      <c r="M39" s="15"/>
      <c r="N39" s="15"/>
      <c r="O39" s="15"/>
      <c r="P39" s="15"/>
      <c r="Q39" s="2"/>
      <c r="R39" s="2"/>
    </row>
    <row r="40" spans="1:18" x14ac:dyDescent="0.2">
      <c r="A40" s="2"/>
      <c r="B40" s="138" t="s">
        <v>32</v>
      </c>
      <c r="C40" s="138"/>
      <c r="D40" s="108">
        <f>D7+D38</f>
        <v>0</v>
      </c>
      <c r="E40" s="108">
        <f t="shared" ref="E40:O40" si="7">E7+E38</f>
        <v>0</v>
      </c>
      <c r="F40" s="108">
        <f t="shared" si="7"/>
        <v>0</v>
      </c>
      <c r="G40" s="108">
        <f t="shared" si="7"/>
        <v>0</v>
      </c>
      <c r="H40" s="108">
        <f t="shared" si="7"/>
        <v>0</v>
      </c>
      <c r="I40" s="108">
        <f t="shared" si="7"/>
        <v>0</v>
      </c>
      <c r="J40" s="108">
        <f t="shared" si="7"/>
        <v>0</v>
      </c>
      <c r="K40" s="108">
        <f t="shared" si="7"/>
        <v>0</v>
      </c>
      <c r="L40" s="108">
        <f t="shared" si="7"/>
        <v>0</v>
      </c>
      <c r="M40" s="108">
        <f t="shared" si="7"/>
        <v>0</v>
      </c>
      <c r="N40" s="108">
        <f t="shared" si="7"/>
        <v>0</v>
      </c>
      <c r="O40" s="108">
        <f t="shared" si="7"/>
        <v>0</v>
      </c>
      <c r="P40" s="65"/>
      <c r="Q40" s="2"/>
      <c r="R40" s="2"/>
    </row>
    <row r="41" spans="1:18" x14ac:dyDescent="0.2">
      <c r="A41" s="2"/>
      <c r="B41" s="2"/>
      <c r="C41" s="2"/>
      <c r="D41" s="2"/>
      <c r="E41" s="2"/>
      <c r="F41" s="2"/>
      <c r="G41" s="2"/>
      <c r="H41" s="2"/>
      <c r="I41" s="2"/>
      <c r="J41" s="2"/>
      <c r="K41" s="2"/>
      <c r="L41" s="2"/>
      <c r="M41" s="2"/>
      <c r="N41" s="2"/>
      <c r="O41" s="2"/>
      <c r="P41" s="2"/>
      <c r="Q41" s="2"/>
      <c r="R41" s="2"/>
    </row>
    <row r="42" spans="1:18" x14ac:dyDescent="0.2">
      <c r="A42" s="2"/>
      <c r="B42" s="2"/>
      <c r="C42" s="2"/>
      <c r="D42" s="2"/>
      <c r="E42" s="2"/>
      <c r="F42" s="2"/>
      <c r="G42" s="2"/>
      <c r="H42" s="2"/>
      <c r="I42" s="2"/>
      <c r="J42" s="2"/>
      <c r="K42" s="2"/>
      <c r="L42" s="2"/>
      <c r="M42" s="2"/>
      <c r="N42" s="2"/>
      <c r="O42" s="2"/>
      <c r="P42" s="2"/>
      <c r="Q42" s="2"/>
      <c r="R42" s="2"/>
    </row>
    <row r="43" spans="1:18" ht="15" x14ac:dyDescent="0.2">
      <c r="A43" s="2"/>
      <c r="B43" s="55" t="s">
        <v>33</v>
      </c>
      <c r="C43" s="2"/>
      <c r="D43" s="2"/>
      <c r="E43" s="2"/>
      <c r="F43" s="2"/>
      <c r="G43" s="2"/>
      <c r="H43" s="2"/>
      <c r="I43" s="2"/>
      <c r="J43" s="2"/>
      <c r="K43" s="2"/>
      <c r="L43" s="2"/>
      <c r="M43" s="2"/>
      <c r="N43" s="2"/>
      <c r="O43" s="2"/>
      <c r="P43" s="2"/>
      <c r="Q43" s="2"/>
      <c r="R43" s="2"/>
    </row>
    <row r="44" spans="1:18" x14ac:dyDescent="0.2">
      <c r="A44" s="2"/>
      <c r="B44" s="131" t="s">
        <v>2</v>
      </c>
      <c r="C44" s="131"/>
      <c r="D44" s="9" t="s">
        <v>312</v>
      </c>
      <c r="E44" s="9" t="s">
        <v>313</v>
      </c>
      <c r="F44" s="9" t="s">
        <v>314</v>
      </c>
      <c r="G44" s="9" t="s">
        <v>315</v>
      </c>
      <c r="H44" s="9" t="s">
        <v>316</v>
      </c>
      <c r="I44" s="9" t="s">
        <v>317</v>
      </c>
      <c r="J44" s="9" t="s">
        <v>318</v>
      </c>
      <c r="K44" s="9" t="s">
        <v>319</v>
      </c>
      <c r="L44" s="9" t="s">
        <v>320</v>
      </c>
      <c r="M44" s="9" t="s">
        <v>321</v>
      </c>
      <c r="N44" s="9" t="s">
        <v>322</v>
      </c>
      <c r="O44" s="9" t="s">
        <v>323</v>
      </c>
      <c r="P44" s="9" t="s">
        <v>3</v>
      </c>
      <c r="Q44" s="2"/>
      <c r="R44" s="2"/>
    </row>
    <row r="45" spans="1:18" x14ac:dyDescent="0.2">
      <c r="A45" s="2"/>
      <c r="B45" s="15"/>
      <c r="C45" s="15"/>
      <c r="D45" s="15"/>
      <c r="E45" s="15"/>
      <c r="F45" s="15"/>
      <c r="G45" s="15"/>
      <c r="H45" s="15"/>
      <c r="I45" s="15"/>
      <c r="J45" s="15"/>
      <c r="K45" s="15"/>
      <c r="L45" s="15"/>
      <c r="M45" s="15"/>
      <c r="N45" s="15"/>
      <c r="O45" s="15"/>
      <c r="P45" s="15"/>
      <c r="Q45" s="2"/>
      <c r="R45" s="2"/>
    </row>
    <row r="46" spans="1:18" x14ac:dyDescent="0.2">
      <c r="A46" s="2"/>
      <c r="B46" s="145" t="s">
        <v>4</v>
      </c>
      <c r="C46" s="145"/>
      <c r="D46" s="35">
        <f>O40</f>
        <v>0</v>
      </c>
      <c r="E46" s="35">
        <f>D79</f>
        <v>0</v>
      </c>
      <c r="F46" s="35">
        <f>E79</f>
        <v>0</v>
      </c>
      <c r="G46" s="35">
        <f t="shared" ref="G46:O46" si="8">F79</f>
        <v>0</v>
      </c>
      <c r="H46" s="35">
        <f t="shared" si="8"/>
        <v>0</v>
      </c>
      <c r="I46" s="35">
        <f t="shared" si="8"/>
        <v>0</v>
      </c>
      <c r="J46" s="35">
        <f t="shared" si="8"/>
        <v>0</v>
      </c>
      <c r="K46" s="35">
        <f t="shared" si="8"/>
        <v>0</v>
      </c>
      <c r="L46" s="35">
        <f t="shared" si="8"/>
        <v>0</v>
      </c>
      <c r="M46" s="35">
        <f t="shared" si="8"/>
        <v>0</v>
      </c>
      <c r="N46" s="35">
        <f t="shared" si="8"/>
        <v>0</v>
      </c>
      <c r="O46" s="35">
        <f t="shared" si="8"/>
        <v>0</v>
      </c>
      <c r="P46" s="11"/>
      <c r="Q46" s="2"/>
      <c r="R46" s="2"/>
    </row>
    <row r="47" spans="1:18" x14ac:dyDescent="0.2">
      <c r="A47" s="2"/>
      <c r="B47" s="15"/>
      <c r="C47" s="15"/>
      <c r="D47" s="15"/>
      <c r="E47" s="15"/>
      <c r="F47" s="15"/>
      <c r="G47" s="15"/>
      <c r="H47" s="15"/>
      <c r="I47" s="15"/>
      <c r="J47" s="15"/>
      <c r="K47" s="15"/>
      <c r="L47" s="15"/>
      <c r="M47" s="15"/>
      <c r="N47" s="15"/>
      <c r="O47" s="15"/>
      <c r="P47" s="15"/>
      <c r="Q47" s="2"/>
      <c r="R47" s="2"/>
    </row>
    <row r="48" spans="1:18" x14ac:dyDescent="0.2">
      <c r="A48" s="2"/>
      <c r="B48" s="131" t="s">
        <v>5</v>
      </c>
      <c r="C48" s="131"/>
      <c r="D48" s="131"/>
      <c r="E48" s="131"/>
      <c r="F48" s="131"/>
      <c r="G48" s="131"/>
      <c r="H48" s="131"/>
      <c r="I48" s="131"/>
      <c r="J48" s="131"/>
      <c r="K48" s="131"/>
      <c r="L48" s="131"/>
      <c r="M48" s="131"/>
      <c r="N48" s="131"/>
      <c r="O48" s="131"/>
      <c r="P48" s="131"/>
      <c r="Q48" s="2"/>
      <c r="R48" s="2"/>
    </row>
    <row r="49" spans="1:18" x14ac:dyDescent="0.2">
      <c r="A49" s="2"/>
      <c r="B49" s="134" t="s">
        <v>6</v>
      </c>
      <c r="C49" s="134"/>
      <c r="D49" s="69"/>
      <c r="E49" s="1"/>
      <c r="F49" s="1"/>
      <c r="G49" s="1"/>
      <c r="H49" s="1"/>
      <c r="I49" s="1"/>
      <c r="J49" s="1"/>
      <c r="K49" s="1"/>
      <c r="L49" s="1"/>
      <c r="M49" s="1"/>
      <c r="N49" s="1"/>
      <c r="O49" s="1"/>
      <c r="P49" s="130">
        <f>SUM(D49:O49)</f>
        <v>0</v>
      </c>
      <c r="Q49" s="2"/>
      <c r="R49" s="2"/>
    </row>
    <row r="50" spans="1:18" x14ac:dyDescent="0.2">
      <c r="A50" s="2"/>
      <c r="B50" s="134" t="s">
        <v>7</v>
      </c>
      <c r="C50" s="134"/>
      <c r="D50" s="69"/>
      <c r="E50" s="1"/>
      <c r="F50" s="1"/>
      <c r="G50" s="1"/>
      <c r="H50" s="1"/>
      <c r="I50" s="1"/>
      <c r="J50" s="1"/>
      <c r="K50" s="1"/>
      <c r="L50" s="1"/>
      <c r="M50" s="1"/>
      <c r="N50" s="1"/>
      <c r="O50" s="1"/>
      <c r="P50" s="128">
        <f t="shared" ref="P50:P56" si="9">SUM(D50:O50)</f>
        <v>0</v>
      </c>
      <c r="Q50" s="2"/>
      <c r="R50" s="2"/>
    </row>
    <row r="51" spans="1:18" x14ac:dyDescent="0.2">
      <c r="A51" s="2"/>
      <c r="B51" s="134" t="s">
        <v>8</v>
      </c>
      <c r="C51" s="134"/>
      <c r="D51" s="69"/>
      <c r="E51" s="1"/>
      <c r="F51" s="1"/>
      <c r="G51" s="1"/>
      <c r="H51" s="1"/>
      <c r="I51" s="1"/>
      <c r="J51" s="1"/>
      <c r="K51" s="1"/>
      <c r="L51" s="1"/>
      <c r="M51" s="1"/>
      <c r="N51" s="1"/>
      <c r="O51" s="1"/>
      <c r="P51" s="128">
        <f t="shared" si="9"/>
        <v>0</v>
      </c>
      <c r="Q51" s="2"/>
      <c r="R51" s="2"/>
    </row>
    <row r="52" spans="1:18" x14ac:dyDescent="0.2">
      <c r="A52" s="2"/>
      <c r="B52" s="134" t="s">
        <v>9</v>
      </c>
      <c r="C52" s="134"/>
      <c r="D52" s="69"/>
      <c r="E52" s="1"/>
      <c r="F52" s="1"/>
      <c r="G52" s="1"/>
      <c r="H52" s="1"/>
      <c r="I52" s="1"/>
      <c r="J52" s="1"/>
      <c r="K52" s="1"/>
      <c r="L52" s="1"/>
      <c r="M52" s="1"/>
      <c r="N52" s="1"/>
      <c r="O52" s="1"/>
      <c r="P52" s="128">
        <f t="shared" si="9"/>
        <v>0</v>
      </c>
      <c r="Q52" s="2"/>
      <c r="R52" s="2"/>
    </row>
    <row r="53" spans="1:18" x14ac:dyDescent="0.2">
      <c r="A53" s="2"/>
      <c r="B53" s="134" t="s">
        <v>10</v>
      </c>
      <c r="C53" s="134"/>
      <c r="D53" s="69"/>
      <c r="E53" s="1"/>
      <c r="F53" s="1"/>
      <c r="G53" s="1"/>
      <c r="H53" s="1"/>
      <c r="I53" s="1"/>
      <c r="J53" s="1"/>
      <c r="K53" s="1"/>
      <c r="L53" s="1"/>
      <c r="M53" s="1"/>
      <c r="N53" s="1"/>
      <c r="O53" s="1"/>
      <c r="P53" s="128">
        <f t="shared" si="9"/>
        <v>0</v>
      </c>
      <c r="Q53" s="2"/>
      <c r="R53" s="2"/>
    </row>
    <row r="54" spans="1:18" x14ac:dyDescent="0.2">
      <c r="A54" s="2"/>
      <c r="B54" s="134" t="s">
        <v>11</v>
      </c>
      <c r="C54" s="134"/>
      <c r="D54" s="35">
        <f>Verkoop!D57</f>
        <v>0</v>
      </c>
      <c r="E54" s="35">
        <f>Verkoop!E57</f>
        <v>0</v>
      </c>
      <c r="F54" s="35">
        <f>Verkoop!F57</f>
        <v>0</v>
      </c>
      <c r="G54" s="35">
        <f>Verkoop!G57</f>
        <v>0</v>
      </c>
      <c r="H54" s="35">
        <f>Verkoop!H57</f>
        <v>0</v>
      </c>
      <c r="I54" s="35">
        <f>Verkoop!I57</f>
        <v>0</v>
      </c>
      <c r="J54" s="35">
        <f>Verkoop!J57</f>
        <v>0</v>
      </c>
      <c r="K54" s="35">
        <f>Verkoop!K57</f>
        <v>0</v>
      </c>
      <c r="L54" s="35">
        <f>Verkoop!L57</f>
        <v>0</v>
      </c>
      <c r="M54" s="35">
        <f>Verkoop!M57</f>
        <v>0</v>
      </c>
      <c r="N54" s="35">
        <f>Verkoop!N57</f>
        <v>0</v>
      </c>
      <c r="O54" s="35">
        <f>Verkoop!O57</f>
        <v>0</v>
      </c>
      <c r="P54" s="128">
        <f t="shared" si="9"/>
        <v>0</v>
      </c>
      <c r="Q54" s="2"/>
      <c r="R54" s="2"/>
    </row>
    <row r="55" spans="1:18" ht="13.5" thickBot="1" x14ac:dyDescent="0.25">
      <c r="A55" s="2"/>
      <c r="B55" s="135" t="s">
        <v>12</v>
      </c>
      <c r="C55" s="135"/>
      <c r="D55" s="48">
        <f>Verkoop!D58</f>
        <v>0</v>
      </c>
      <c r="E55" s="48">
        <f>Verkoop!E58</f>
        <v>0</v>
      </c>
      <c r="F55" s="48">
        <f>Verkoop!F58</f>
        <v>0</v>
      </c>
      <c r="G55" s="48">
        <f>Verkoop!G58</f>
        <v>0</v>
      </c>
      <c r="H55" s="48">
        <f>Verkoop!H58</f>
        <v>0</v>
      </c>
      <c r="I55" s="48">
        <f>Verkoop!I58</f>
        <v>0</v>
      </c>
      <c r="J55" s="48">
        <f>Verkoop!J58</f>
        <v>0</v>
      </c>
      <c r="K55" s="48">
        <f>Verkoop!K58</f>
        <v>0</v>
      </c>
      <c r="L55" s="48">
        <f>Verkoop!L58</f>
        <v>0</v>
      </c>
      <c r="M55" s="48">
        <f>Verkoop!M58</f>
        <v>0</v>
      </c>
      <c r="N55" s="48">
        <f>Verkoop!N58</f>
        <v>0</v>
      </c>
      <c r="O55" s="48">
        <f>Verkoop!O58</f>
        <v>0</v>
      </c>
      <c r="P55" s="129">
        <f t="shared" si="9"/>
        <v>0</v>
      </c>
      <c r="Q55" s="2"/>
      <c r="R55" s="2"/>
    </row>
    <row r="56" spans="1:18" ht="13.5" thickTop="1" x14ac:dyDescent="0.2">
      <c r="A56" s="2"/>
      <c r="B56" s="136" t="s">
        <v>13</v>
      </c>
      <c r="C56" s="136"/>
      <c r="D56" s="80">
        <f>SUM(D49:D55)</f>
        <v>0</v>
      </c>
      <c r="E56" s="80">
        <f t="shared" ref="E56:O56" si="10">SUM(E49:E55)</f>
        <v>0</v>
      </c>
      <c r="F56" s="80">
        <f t="shared" si="10"/>
        <v>0</v>
      </c>
      <c r="G56" s="80">
        <f t="shared" si="10"/>
        <v>0</v>
      </c>
      <c r="H56" s="80">
        <f t="shared" si="10"/>
        <v>0</v>
      </c>
      <c r="I56" s="80">
        <f t="shared" si="10"/>
        <v>0</v>
      </c>
      <c r="J56" s="80">
        <f t="shared" si="10"/>
        <v>0</v>
      </c>
      <c r="K56" s="80">
        <f t="shared" si="10"/>
        <v>0</v>
      </c>
      <c r="L56" s="80">
        <f t="shared" si="10"/>
        <v>0</v>
      </c>
      <c r="M56" s="80">
        <f t="shared" si="10"/>
        <v>0</v>
      </c>
      <c r="N56" s="80">
        <f t="shared" si="10"/>
        <v>0</v>
      </c>
      <c r="O56" s="80">
        <f t="shared" si="10"/>
        <v>0</v>
      </c>
      <c r="P56" s="80">
        <f t="shared" si="9"/>
        <v>0</v>
      </c>
      <c r="Q56" s="2"/>
      <c r="R56" s="2"/>
    </row>
    <row r="57" spans="1:18" x14ac:dyDescent="0.2">
      <c r="A57" s="2"/>
      <c r="B57" s="15"/>
      <c r="C57" s="15"/>
      <c r="D57" s="15"/>
      <c r="E57" s="15"/>
      <c r="F57" s="15"/>
      <c r="G57" s="15"/>
      <c r="H57" s="15"/>
      <c r="I57" s="15"/>
      <c r="J57" s="15"/>
      <c r="K57" s="15"/>
      <c r="L57" s="15"/>
      <c r="M57" s="15"/>
      <c r="N57" s="15"/>
      <c r="O57" s="15"/>
      <c r="P57" s="15"/>
      <c r="Q57" s="2"/>
      <c r="R57" s="2"/>
    </row>
    <row r="58" spans="1:18" x14ac:dyDescent="0.2">
      <c r="A58" s="2"/>
      <c r="B58" s="131" t="s">
        <v>14</v>
      </c>
      <c r="C58" s="131"/>
      <c r="D58" s="144"/>
      <c r="E58" s="144"/>
      <c r="F58" s="144"/>
      <c r="G58" s="144"/>
      <c r="H58" s="144"/>
      <c r="I58" s="144"/>
      <c r="J58" s="144"/>
      <c r="K58" s="144"/>
      <c r="L58" s="144"/>
      <c r="M58" s="144"/>
      <c r="N58" s="144"/>
      <c r="O58" s="144"/>
      <c r="P58" s="144"/>
      <c r="Q58" s="2"/>
      <c r="R58" s="2"/>
    </row>
    <row r="59" spans="1:18" x14ac:dyDescent="0.2">
      <c r="A59" s="2"/>
      <c r="B59" s="132" t="s">
        <v>15</v>
      </c>
      <c r="C59" s="133"/>
      <c r="D59" s="69"/>
      <c r="E59" s="69"/>
      <c r="F59" s="69"/>
      <c r="G59" s="69"/>
      <c r="H59" s="69"/>
      <c r="I59" s="69"/>
      <c r="J59" s="69"/>
      <c r="K59" s="69"/>
      <c r="L59" s="69"/>
      <c r="M59" s="69"/>
      <c r="N59" s="69"/>
      <c r="O59" s="69"/>
      <c r="P59" s="128">
        <f>SUM(D59:O59)</f>
        <v>0</v>
      </c>
      <c r="Q59" s="2"/>
      <c r="R59" s="2"/>
    </row>
    <row r="60" spans="1:18" x14ac:dyDescent="0.2">
      <c r="A60" s="2"/>
      <c r="B60" s="132" t="s">
        <v>16</v>
      </c>
      <c r="C60" s="133"/>
      <c r="D60" s="35">
        <f>D59*0.21</f>
        <v>0</v>
      </c>
      <c r="E60" s="35">
        <f t="shared" ref="E60:O60" si="11">E59*0.21</f>
        <v>0</v>
      </c>
      <c r="F60" s="35">
        <f t="shared" si="11"/>
        <v>0</v>
      </c>
      <c r="G60" s="35">
        <f t="shared" si="11"/>
        <v>0</v>
      </c>
      <c r="H60" s="35">
        <f t="shared" si="11"/>
        <v>0</v>
      </c>
      <c r="I60" s="35">
        <f t="shared" si="11"/>
        <v>0</v>
      </c>
      <c r="J60" s="35">
        <f t="shared" si="11"/>
        <v>0</v>
      </c>
      <c r="K60" s="35">
        <f t="shared" si="11"/>
        <v>0</v>
      </c>
      <c r="L60" s="35">
        <f t="shared" si="11"/>
        <v>0</v>
      </c>
      <c r="M60" s="35">
        <f t="shared" si="11"/>
        <v>0</v>
      </c>
      <c r="N60" s="35">
        <f t="shared" si="11"/>
        <v>0</v>
      </c>
      <c r="O60" s="35">
        <f t="shared" si="11"/>
        <v>0</v>
      </c>
      <c r="P60" s="128">
        <f t="shared" ref="P60:P75" si="12">SUM(D60:O60)</f>
        <v>0</v>
      </c>
      <c r="Q60" s="2"/>
      <c r="R60" s="2"/>
    </row>
    <row r="61" spans="1:18" x14ac:dyDescent="0.2">
      <c r="A61" s="2"/>
      <c r="B61" s="134" t="s">
        <v>17</v>
      </c>
      <c r="C61" s="132"/>
      <c r="D61" s="35">
        <f>Inkoop!D67</f>
        <v>0</v>
      </c>
      <c r="E61" s="35">
        <f>Inkoop!E67</f>
        <v>0</v>
      </c>
      <c r="F61" s="35">
        <f>Inkoop!F67</f>
        <v>0</v>
      </c>
      <c r="G61" s="35">
        <f>Inkoop!G67</f>
        <v>0</v>
      </c>
      <c r="H61" s="35">
        <f>Inkoop!H67</f>
        <v>0</v>
      </c>
      <c r="I61" s="35">
        <f>Inkoop!I67</f>
        <v>0</v>
      </c>
      <c r="J61" s="35">
        <f>Inkoop!J67</f>
        <v>0</v>
      </c>
      <c r="K61" s="35">
        <f>Inkoop!K67</f>
        <v>0</v>
      </c>
      <c r="L61" s="35">
        <f>Inkoop!L67</f>
        <v>0</v>
      </c>
      <c r="M61" s="35">
        <f>Inkoop!M67</f>
        <v>0</v>
      </c>
      <c r="N61" s="35">
        <f>Inkoop!N67</f>
        <v>0</v>
      </c>
      <c r="O61" s="35">
        <f>Inkoop!O67</f>
        <v>0</v>
      </c>
      <c r="P61" s="128">
        <f t="shared" si="12"/>
        <v>0</v>
      </c>
      <c r="Q61" s="2"/>
      <c r="R61" s="2"/>
    </row>
    <row r="62" spans="1:18" x14ac:dyDescent="0.2">
      <c r="A62" s="2"/>
      <c r="B62" s="134" t="s">
        <v>18</v>
      </c>
      <c r="C62" s="132"/>
      <c r="D62" s="35">
        <f>Inkoop!D68</f>
        <v>0</v>
      </c>
      <c r="E62" s="35">
        <f>Inkoop!E68</f>
        <v>0</v>
      </c>
      <c r="F62" s="35">
        <f>Inkoop!F68</f>
        <v>0</v>
      </c>
      <c r="G62" s="35">
        <f>Inkoop!G68</f>
        <v>0</v>
      </c>
      <c r="H62" s="35">
        <f>Inkoop!H68</f>
        <v>0</v>
      </c>
      <c r="I62" s="35">
        <f>Inkoop!I68</f>
        <v>0</v>
      </c>
      <c r="J62" s="35">
        <f>Inkoop!J68</f>
        <v>0</v>
      </c>
      <c r="K62" s="35">
        <f>Inkoop!K68</f>
        <v>0</v>
      </c>
      <c r="L62" s="35">
        <f>Inkoop!L68</f>
        <v>0</v>
      </c>
      <c r="M62" s="35">
        <f>Inkoop!M68</f>
        <v>0</v>
      </c>
      <c r="N62" s="35">
        <f>Inkoop!N68</f>
        <v>0</v>
      </c>
      <c r="O62" s="35">
        <f>Inkoop!O68</f>
        <v>0</v>
      </c>
      <c r="P62" s="128">
        <f t="shared" si="12"/>
        <v>0</v>
      </c>
      <c r="Q62" s="2"/>
      <c r="R62" s="2"/>
    </row>
    <row r="63" spans="1:18" x14ac:dyDescent="0.2">
      <c r="A63" s="2"/>
      <c r="B63" s="134" t="s">
        <v>19</v>
      </c>
      <c r="C63" s="134"/>
      <c r="D63" s="69"/>
      <c r="E63" s="69"/>
      <c r="F63" s="69"/>
      <c r="G63" s="69"/>
      <c r="H63" s="69"/>
      <c r="I63" s="69"/>
      <c r="J63" s="69"/>
      <c r="K63" s="69"/>
      <c r="L63" s="69"/>
      <c r="M63" s="69"/>
      <c r="N63" s="69"/>
      <c r="O63" s="69"/>
      <c r="P63" s="128">
        <f t="shared" si="12"/>
        <v>0</v>
      </c>
      <c r="Q63" s="2"/>
      <c r="R63" s="2"/>
    </row>
    <row r="64" spans="1:18" x14ac:dyDescent="0.2">
      <c r="A64" s="2"/>
      <c r="B64" s="11" t="s">
        <v>20</v>
      </c>
      <c r="C64" s="101">
        <v>0.21</v>
      </c>
      <c r="D64" s="69"/>
      <c r="E64" s="69"/>
      <c r="F64" s="69"/>
      <c r="G64" s="69"/>
      <c r="H64" s="69"/>
      <c r="I64" s="69"/>
      <c r="J64" s="69"/>
      <c r="K64" s="69"/>
      <c r="L64" s="69"/>
      <c r="M64" s="69"/>
      <c r="N64" s="69"/>
      <c r="O64" s="69"/>
      <c r="P64" s="128">
        <f t="shared" si="12"/>
        <v>0</v>
      </c>
      <c r="Q64" s="2"/>
      <c r="R64" s="2"/>
    </row>
    <row r="65" spans="1:18" x14ac:dyDescent="0.2">
      <c r="A65" s="2"/>
      <c r="B65" s="11" t="s">
        <v>21</v>
      </c>
      <c r="C65" s="101">
        <v>0.21</v>
      </c>
      <c r="D65" s="69"/>
      <c r="E65" s="69"/>
      <c r="F65" s="69"/>
      <c r="G65" s="69"/>
      <c r="H65" s="69"/>
      <c r="I65" s="69"/>
      <c r="J65" s="69"/>
      <c r="K65" s="69"/>
      <c r="L65" s="69"/>
      <c r="M65" s="69"/>
      <c r="N65" s="69"/>
      <c r="O65" s="69"/>
      <c r="P65" s="128">
        <f t="shared" si="12"/>
        <v>0</v>
      </c>
      <c r="Q65" s="2"/>
      <c r="R65" s="2"/>
    </row>
    <row r="66" spans="1:18" x14ac:dyDescent="0.2">
      <c r="A66" s="2"/>
      <c r="B66" s="11" t="s">
        <v>22</v>
      </c>
      <c r="C66" s="101">
        <v>0.21</v>
      </c>
      <c r="D66" s="69"/>
      <c r="E66" s="69"/>
      <c r="F66" s="69"/>
      <c r="G66" s="69"/>
      <c r="H66" s="69"/>
      <c r="I66" s="69"/>
      <c r="J66" s="69"/>
      <c r="K66" s="69"/>
      <c r="L66" s="69"/>
      <c r="M66" s="69"/>
      <c r="N66" s="69"/>
      <c r="O66" s="69"/>
      <c r="P66" s="128">
        <f t="shared" si="12"/>
        <v>0</v>
      </c>
      <c r="Q66" s="2"/>
      <c r="R66" s="2"/>
    </row>
    <row r="67" spans="1:18" x14ac:dyDescent="0.2">
      <c r="A67" s="2"/>
      <c r="B67" s="11" t="s">
        <v>23</v>
      </c>
      <c r="C67" s="101">
        <v>0.21</v>
      </c>
      <c r="D67" s="69"/>
      <c r="E67" s="69"/>
      <c r="F67" s="69"/>
      <c r="G67" s="69"/>
      <c r="H67" s="69"/>
      <c r="I67" s="69"/>
      <c r="J67" s="69"/>
      <c r="K67" s="69"/>
      <c r="L67" s="69"/>
      <c r="M67" s="69"/>
      <c r="N67" s="69"/>
      <c r="O67" s="69"/>
      <c r="P67" s="128">
        <f t="shared" si="12"/>
        <v>0</v>
      </c>
      <c r="Q67" s="2"/>
      <c r="R67" s="2"/>
    </row>
    <row r="68" spans="1:18" x14ac:dyDescent="0.2">
      <c r="A68" s="2"/>
      <c r="B68" s="11" t="s">
        <v>24</v>
      </c>
      <c r="C68" s="101">
        <v>0.21</v>
      </c>
      <c r="D68" s="69"/>
      <c r="E68" s="69"/>
      <c r="F68" s="69"/>
      <c r="G68" s="69"/>
      <c r="H68" s="69"/>
      <c r="I68" s="69"/>
      <c r="J68" s="69"/>
      <c r="K68" s="69"/>
      <c r="L68" s="69"/>
      <c r="M68" s="69"/>
      <c r="N68" s="69"/>
      <c r="O68" s="69"/>
      <c r="P68" s="128">
        <f t="shared" si="12"/>
        <v>0</v>
      </c>
      <c r="Q68" s="2"/>
      <c r="R68" s="2"/>
    </row>
    <row r="69" spans="1:18" x14ac:dyDescent="0.2">
      <c r="A69" s="2"/>
      <c r="B69" s="11" t="s">
        <v>25</v>
      </c>
      <c r="C69" s="101">
        <v>0.21</v>
      </c>
      <c r="D69" s="69"/>
      <c r="E69" s="69"/>
      <c r="F69" s="69"/>
      <c r="G69" s="69"/>
      <c r="H69" s="69"/>
      <c r="I69" s="69"/>
      <c r="J69" s="69"/>
      <c r="K69" s="69"/>
      <c r="L69" s="69"/>
      <c r="M69" s="69"/>
      <c r="N69" s="69"/>
      <c r="O69" s="69"/>
      <c r="P69" s="128">
        <f t="shared" si="12"/>
        <v>0</v>
      </c>
      <c r="Q69" s="2"/>
      <c r="R69" s="2"/>
    </row>
    <row r="70" spans="1:18" x14ac:dyDescent="0.2">
      <c r="A70" s="2"/>
      <c r="B70" s="134" t="s">
        <v>310</v>
      </c>
      <c r="C70" s="132"/>
      <c r="D70" s="35">
        <f>D60+(D64*C64)+(D65*C65)+(D66*C66)+(D67*C67)+(D68*C68)+(D69*C69)</f>
        <v>0</v>
      </c>
      <c r="E70" s="35">
        <f>E60+(E64*C64)+(E65*C65)+(E66*C66)+(E67*C67)+(E68*C68)+(E69*C69)</f>
        <v>0</v>
      </c>
      <c r="F70" s="35">
        <f>F60+(F64*C64)+(F65*C65)+(F66*C66)+(F67*C67)+(F68*C68)+(F69*C69)</f>
        <v>0</v>
      </c>
      <c r="G70" s="35">
        <f>G60+(G64*C64)+(G65*C65)+(G66*C66)+(G67*C67)+(G68*C68)+(G69*C69)</f>
        <v>0</v>
      </c>
      <c r="H70" s="35">
        <f>H60+(H64*C64)+(H65*C65)+(H66*C66)+(H67*C67)+(H68*C68)+(H69*C69)</f>
        <v>0</v>
      </c>
      <c r="I70" s="35">
        <f>I60+(I64*C64)+(I65*C65)+(I66*C66)+(I67*C67)+(I68*C68)+(I69*C69)</f>
        <v>0</v>
      </c>
      <c r="J70" s="35">
        <f>J60+(J64*C64)+(J65*C65)+(J66*C66)+(J67*C67)+(J68*C68)+(J69*C69)</f>
        <v>0</v>
      </c>
      <c r="K70" s="35">
        <f>K60+(K64*C64)+(K65*C65)+(K66*C66)+(K67*C67)+(K68*C68)+(K69*C69)</f>
        <v>0</v>
      </c>
      <c r="L70" s="35">
        <f>L60+(L64*C64)+(L65*C65)+(L66*C66)+(L67*C67)+(L68*C68)+(L69*C69)</f>
        <v>0</v>
      </c>
      <c r="M70" s="35">
        <f>M60+(M64*C64)+(M65*C65)+(M66*C66)+(M67*C67)+(M68*C68)+(M69*C69)</f>
        <v>0</v>
      </c>
      <c r="N70" s="35">
        <f>N60+(N64*C64)+(N65*C65)+(N66*C66)+(N67*C67)+(N68*C68)+(N69*C69)</f>
        <v>0</v>
      </c>
      <c r="O70" s="35">
        <f>O60+(O64*C64)+(O65*C65)+(O66*C66)+(O67*C67)+(O68*C68)+(O69*C69)</f>
        <v>0</v>
      </c>
      <c r="P70" s="128">
        <f t="shared" si="12"/>
        <v>0</v>
      </c>
      <c r="Q70" s="2"/>
      <c r="R70" s="2"/>
    </row>
    <row r="71" spans="1:18" x14ac:dyDescent="0.2">
      <c r="A71" s="2"/>
      <c r="B71" s="134" t="s">
        <v>26</v>
      </c>
      <c r="C71" s="134"/>
      <c r="D71" s="35">
        <f>(Verkoop!M27+Verkoop!N27+Verkoop!O27)-(Inkoop!M26+Inkoop!N26+Inkoop!O26)-(M31+N31+O31)-(M21+N21+O21)</f>
        <v>0</v>
      </c>
      <c r="E71" s="15"/>
      <c r="F71" s="15"/>
      <c r="G71" s="35">
        <f>(Verkoop!D54+Verkoop!E54+Verkoop!F54)-(Inkoop!D58+Inkoop!E58+Inkoop!F58)-(D70+E70+F70)-(D60+E60+F60)</f>
        <v>0</v>
      </c>
      <c r="H71" s="15"/>
      <c r="I71" s="15"/>
      <c r="J71" s="35">
        <f>(Verkoop!G54+Verkoop!H54+Verkoop!I54)-(Inkoop!G58+Inkoop!H58+Inkoop!I58)-(G70+H70+I70)-(G60+H60+I60)</f>
        <v>0</v>
      </c>
      <c r="K71" s="15"/>
      <c r="L71" s="15"/>
      <c r="M71" s="35">
        <f>(Verkoop!J54+Verkoop!K54+Verkoop!L54)-(Inkoop!J58+Inkoop!K58+Inkoop!L58)-(J70+K70+L70)-(J60+K60+L60)</f>
        <v>0</v>
      </c>
      <c r="N71" s="15"/>
      <c r="O71" s="15"/>
      <c r="P71" s="128">
        <f t="shared" si="12"/>
        <v>0</v>
      </c>
      <c r="Q71" s="2"/>
      <c r="R71" s="2"/>
    </row>
    <row r="72" spans="1:18" x14ac:dyDescent="0.2">
      <c r="A72" s="2"/>
      <c r="B72" s="134" t="s">
        <v>27</v>
      </c>
      <c r="C72" s="134"/>
      <c r="D72" s="69"/>
      <c r="E72" s="69"/>
      <c r="F72" s="69"/>
      <c r="G72" s="69"/>
      <c r="H72" s="69"/>
      <c r="I72" s="69"/>
      <c r="J72" s="69"/>
      <c r="K72" s="69"/>
      <c r="L72" s="69"/>
      <c r="M72" s="69"/>
      <c r="N72" s="69"/>
      <c r="O72" s="69"/>
      <c r="P72" s="128">
        <f t="shared" si="12"/>
        <v>0</v>
      </c>
      <c r="Q72" s="2"/>
      <c r="R72" s="2"/>
    </row>
    <row r="73" spans="1:18" x14ac:dyDescent="0.2">
      <c r="A73" s="2"/>
      <c r="B73" s="134" t="s">
        <v>28</v>
      </c>
      <c r="C73" s="134"/>
      <c r="D73" s="69"/>
      <c r="E73" s="69"/>
      <c r="F73" s="69"/>
      <c r="G73" s="69"/>
      <c r="H73" s="69"/>
      <c r="I73" s="69"/>
      <c r="J73" s="69"/>
      <c r="K73" s="69"/>
      <c r="L73" s="69"/>
      <c r="M73" s="69"/>
      <c r="N73" s="69"/>
      <c r="O73" s="69"/>
      <c r="P73" s="128">
        <f t="shared" si="12"/>
        <v>0</v>
      </c>
      <c r="Q73" s="2"/>
      <c r="R73" s="2"/>
    </row>
    <row r="74" spans="1:18" ht="13.5" thickBot="1" x14ac:dyDescent="0.25">
      <c r="A74" s="2"/>
      <c r="B74" s="135" t="s">
        <v>29</v>
      </c>
      <c r="C74" s="135"/>
      <c r="D74" s="70"/>
      <c r="E74" s="70"/>
      <c r="F74" s="70"/>
      <c r="G74" s="70"/>
      <c r="H74" s="70"/>
      <c r="I74" s="70"/>
      <c r="J74" s="70"/>
      <c r="K74" s="70"/>
      <c r="L74" s="70"/>
      <c r="M74" s="70"/>
      <c r="N74" s="70"/>
      <c r="O74" s="70"/>
      <c r="P74" s="128">
        <f t="shared" si="12"/>
        <v>0</v>
      </c>
      <c r="Q74" s="2"/>
      <c r="R74" s="2"/>
    </row>
    <row r="75" spans="1:18" ht="13.5" thickTop="1" x14ac:dyDescent="0.2">
      <c r="A75" s="2"/>
      <c r="B75" s="136" t="s">
        <v>30</v>
      </c>
      <c r="C75" s="143"/>
      <c r="D75" s="80">
        <f>SUM(D59:D74)</f>
        <v>0</v>
      </c>
      <c r="E75" s="80">
        <f t="shared" ref="E75:O75" si="13">SUM(E59:E74)</f>
        <v>0</v>
      </c>
      <c r="F75" s="80">
        <f t="shared" si="13"/>
        <v>0</v>
      </c>
      <c r="G75" s="80">
        <f t="shared" si="13"/>
        <v>0</v>
      </c>
      <c r="H75" s="80">
        <f t="shared" si="13"/>
        <v>0</v>
      </c>
      <c r="I75" s="80">
        <f t="shared" si="13"/>
        <v>0</v>
      </c>
      <c r="J75" s="80">
        <f t="shared" si="13"/>
        <v>0</v>
      </c>
      <c r="K75" s="80">
        <f t="shared" si="13"/>
        <v>0</v>
      </c>
      <c r="L75" s="80">
        <f t="shared" si="13"/>
        <v>0</v>
      </c>
      <c r="M75" s="80">
        <f t="shared" si="13"/>
        <v>0</v>
      </c>
      <c r="N75" s="80">
        <f t="shared" si="13"/>
        <v>0</v>
      </c>
      <c r="O75" s="80">
        <f t="shared" si="13"/>
        <v>0</v>
      </c>
      <c r="P75" s="108">
        <f t="shared" si="12"/>
        <v>0</v>
      </c>
      <c r="Q75" s="2"/>
      <c r="R75" s="2"/>
    </row>
    <row r="76" spans="1:18" x14ac:dyDescent="0.2">
      <c r="A76" s="2"/>
      <c r="B76" s="15"/>
      <c r="C76" s="15"/>
      <c r="D76" s="15"/>
      <c r="E76" s="15"/>
      <c r="F76" s="15"/>
      <c r="G76" s="15"/>
      <c r="H76" s="15"/>
      <c r="I76" s="15"/>
      <c r="J76" s="15"/>
      <c r="K76" s="15"/>
      <c r="L76" s="15"/>
      <c r="M76" s="15"/>
      <c r="N76" s="15"/>
      <c r="O76" s="15"/>
      <c r="P76" s="15"/>
      <c r="Q76" s="2"/>
      <c r="R76" s="2"/>
    </row>
    <row r="77" spans="1:18" x14ac:dyDescent="0.2">
      <c r="A77" s="2"/>
      <c r="B77" s="138" t="s">
        <v>31</v>
      </c>
      <c r="C77" s="138"/>
      <c r="D77" s="108">
        <f>D56-D75</f>
        <v>0</v>
      </c>
      <c r="E77" s="108">
        <f t="shared" ref="E77:O77" si="14">E56-E75</f>
        <v>0</v>
      </c>
      <c r="F77" s="108">
        <f t="shared" si="14"/>
        <v>0</v>
      </c>
      <c r="G77" s="108">
        <f t="shared" si="14"/>
        <v>0</v>
      </c>
      <c r="H77" s="108">
        <f t="shared" si="14"/>
        <v>0</v>
      </c>
      <c r="I77" s="108">
        <f t="shared" si="14"/>
        <v>0</v>
      </c>
      <c r="J77" s="108">
        <f t="shared" si="14"/>
        <v>0</v>
      </c>
      <c r="K77" s="108">
        <f t="shared" si="14"/>
        <v>0</v>
      </c>
      <c r="L77" s="108">
        <f t="shared" si="14"/>
        <v>0</v>
      </c>
      <c r="M77" s="108">
        <f t="shared" si="14"/>
        <v>0</v>
      </c>
      <c r="N77" s="108">
        <f t="shared" si="14"/>
        <v>0</v>
      </c>
      <c r="O77" s="108">
        <f t="shared" si="14"/>
        <v>0</v>
      </c>
      <c r="P77" s="36"/>
      <c r="Q77" s="2"/>
      <c r="R77" s="2"/>
    </row>
    <row r="78" spans="1:18" x14ac:dyDescent="0.2">
      <c r="A78" s="2"/>
      <c r="B78" s="15"/>
      <c r="C78" s="15"/>
      <c r="D78" s="15"/>
      <c r="E78" s="15"/>
      <c r="F78" s="15"/>
      <c r="G78" s="15"/>
      <c r="H78" s="15"/>
      <c r="I78" s="15"/>
      <c r="J78" s="15"/>
      <c r="K78" s="15"/>
      <c r="L78" s="15"/>
      <c r="M78" s="15"/>
      <c r="N78" s="15"/>
      <c r="O78" s="15"/>
      <c r="P78" s="15"/>
      <c r="Q78" s="2"/>
      <c r="R78" s="2"/>
    </row>
    <row r="79" spans="1:18" x14ac:dyDescent="0.2">
      <c r="A79" s="2"/>
      <c r="B79" s="138" t="s">
        <v>32</v>
      </c>
      <c r="C79" s="138"/>
      <c r="D79" s="108">
        <f>D46+D77</f>
        <v>0</v>
      </c>
      <c r="E79" s="108">
        <f>E46+E77</f>
        <v>0</v>
      </c>
      <c r="F79" s="108">
        <f t="shared" ref="F79:O79" si="15">F46+F77</f>
        <v>0</v>
      </c>
      <c r="G79" s="108">
        <f t="shared" si="15"/>
        <v>0</v>
      </c>
      <c r="H79" s="108">
        <f t="shared" si="15"/>
        <v>0</v>
      </c>
      <c r="I79" s="108">
        <f t="shared" si="15"/>
        <v>0</v>
      </c>
      <c r="J79" s="108">
        <f t="shared" si="15"/>
        <v>0</v>
      </c>
      <c r="K79" s="108">
        <f t="shared" si="15"/>
        <v>0</v>
      </c>
      <c r="L79" s="108">
        <f t="shared" si="15"/>
        <v>0</v>
      </c>
      <c r="M79" s="108">
        <f t="shared" si="15"/>
        <v>0</v>
      </c>
      <c r="N79" s="108">
        <f t="shared" si="15"/>
        <v>0</v>
      </c>
      <c r="O79" s="108">
        <f t="shared" si="15"/>
        <v>0</v>
      </c>
      <c r="P79" s="36"/>
      <c r="Q79" s="2"/>
      <c r="R79" s="2"/>
    </row>
    <row r="80" spans="1:18" x14ac:dyDescent="0.2">
      <c r="A80" s="2"/>
      <c r="B80" s="15"/>
      <c r="C80" s="15"/>
      <c r="D80" s="15"/>
      <c r="E80" s="15"/>
      <c r="F80" s="15"/>
      <c r="G80" s="15"/>
      <c r="H80" s="15"/>
      <c r="I80" s="15"/>
      <c r="J80" s="15"/>
      <c r="K80" s="15"/>
      <c r="L80" s="15"/>
      <c r="M80" s="15"/>
      <c r="N80" s="15"/>
      <c r="O80" s="15"/>
      <c r="P80" s="15"/>
      <c r="Q80" s="2"/>
      <c r="R80" s="2"/>
    </row>
    <row r="81" spans="1:18" x14ac:dyDescent="0.2">
      <c r="A81" s="2"/>
      <c r="G81" s="2"/>
      <c r="H81" s="2"/>
      <c r="I81" s="2"/>
      <c r="J81" s="2"/>
      <c r="K81" s="2"/>
      <c r="L81" s="2"/>
      <c r="M81" s="2"/>
      <c r="N81" s="2"/>
      <c r="O81" s="2"/>
      <c r="P81" s="2"/>
      <c r="Q81" s="2"/>
      <c r="R81" s="2"/>
    </row>
    <row r="82" spans="1:18" x14ac:dyDescent="0.2">
      <c r="A82" s="2"/>
      <c r="G82" s="2"/>
      <c r="H82" s="2"/>
      <c r="I82" s="2"/>
      <c r="J82" s="2"/>
      <c r="K82" s="2"/>
      <c r="L82" s="2"/>
      <c r="M82" s="2"/>
      <c r="N82" s="2"/>
      <c r="O82" s="2"/>
      <c r="P82" s="2"/>
      <c r="Q82" s="2"/>
      <c r="R82" s="2"/>
    </row>
    <row r="83" spans="1:18" x14ac:dyDescent="0.2">
      <c r="A83" s="2"/>
      <c r="B83" s="73" t="s">
        <v>307</v>
      </c>
      <c r="C83" s="87"/>
      <c r="D83" s="87"/>
      <c r="E83" s="87"/>
      <c r="F83" s="74"/>
      <c r="G83" s="2"/>
      <c r="H83" s="2"/>
      <c r="I83" s="2"/>
      <c r="J83" s="2"/>
      <c r="K83" s="2"/>
      <c r="L83" s="2"/>
      <c r="M83" s="2"/>
      <c r="N83" s="2"/>
      <c r="O83" s="2"/>
      <c r="P83" s="2"/>
      <c r="Q83" s="2"/>
      <c r="R83" s="2"/>
    </row>
    <row r="84" spans="1:18" x14ac:dyDescent="0.2">
      <c r="A84" s="2"/>
      <c r="B84" s="75"/>
      <c r="C84" s="90"/>
      <c r="D84" s="90"/>
      <c r="E84" s="90"/>
      <c r="F84" s="76"/>
      <c r="G84" s="2"/>
      <c r="H84" s="2"/>
      <c r="I84" s="2"/>
      <c r="J84" s="2"/>
      <c r="K84" s="2"/>
      <c r="L84" s="2"/>
      <c r="M84" s="2"/>
      <c r="N84" s="2"/>
      <c r="O84" s="2"/>
      <c r="P84" s="2"/>
      <c r="Q84" s="2"/>
      <c r="R84" s="2"/>
    </row>
    <row r="85" spans="1:18" x14ac:dyDescent="0.2">
      <c r="A85" s="2"/>
      <c r="B85" s="75"/>
      <c r="C85" s="90"/>
      <c r="D85" s="90"/>
      <c r="E85" s="90"/>
      <c r="F85" s="76"/>
      <c r="G85" s="2"/>
      <c r="H85" s="2"/>
      <c r="I85" s="2"/>
      <c r="J85" s="2"/>
      <c r="K85" s="2"/>
      <c r="L85" s="2"/>
      <c r="M85" s="2"/>
      <c r="N85" s="2"/>
      <c r="O85" s="2"/>
      <c r="P85" s="2"/>
      <c r="Q85" s="2"/>
      <c r="R85" s="2"/>
    </row>
    <row r="86" spans="1:18" x14ac:dyDescent="0.2">
      <c r="A86" s="2"/>
      <c r="B86" s="75"/>
      <c r="C86" s="90"/>
      <c r="D86" s="90"/>
      <c r="E86" s="90"/>
      <c r="F86" s="76"/>
      <c r="G86" s="2"/>
      <c r="H86" s="2"/>
      <c r="I86" s="2"/>
      <c r="J86" s="2"/>
      <c r="K86" s="2"/>
      <c r="L86" s="2"/>
      <c r="M86" s="2"/>
      <c r="N86" s="2"/>
      <c r="O86" s="2"/>
      <c r="P86" s="2"/>
      <c r="Q86" s="2"/>
      <c r="R86" s="2"/>
    </row>
    <row r="87" spans="1:18" x14ac:dyDescent="0.2">
      <c r="A87" s="2"/>
      <c r="B87" s="75"/>
      <c r="C87" s="90"/>
      <c r="D87" s="90"/>
      <c r="E87" s="90"/>
      <c r="F87" s="76"/>
      <c r="G87" s="2"/>
      <c r="H87" s="2"/>
      <c r="I87" s="2"/>
      <c r="J87" s="2"/>
      <c r="K87" s="2"/>
      <c r="L87" s="2"/>
      <c r="M87" s="2"/>
      <c r="N87" s="2"/>
      <c r="O87" s="2"/>
      <c r="P87" s="2"/>
      <c r="Q87" s="2"/>
      <c r="R87" s="2"/>
    </row>
    <row r="88" spans="1:18" x14ac:dyDescent="0.2">
      <c r="A88" s="2"/>
      <c r="B88" s="75"/>
      <c r="C88" s="90"/>
      <c r="D88" s="90"/>
      <c r="E88" s="90"/>
      <c r="F88" s="76"/>
      <c r="G88" s="2"/>
      <c r="H88" s="2"/>
      <c r="I88" s="2"/>
      <c r="J88" s="2"/>
      <c r="K88" s="2"/>
      <c r="L88" s="2"/>
      <c r="M88" s="2"/>
      <c r="N88" s="2"/>
      <c r="O88" s="2"/>
      <c r="P88" s="2"/>
      <c r="Q88" s="2"/>
      <c r="R88" s="2"/>
    </row>
    <row r="89" spans="1:18" x14ac:dyDescent="0.2">
      <c r="A89" s="2"/>
      <c r="B89" s="75"/>
      <c r="C89" s="90"/>
      <c r="D89" s="90"/>
      <c r="E89" s="90"/>
      <c r="F89" s="76"/>
      <c r="G89" s="2"/>
      <c r="H89" s="2"/>
      <c r="I89" s="2"/>
      <c r="J89" s="2"/>
      <c r="K89" s="2"/>
      <c r="L89" s="2"/>
      <c r="M89" s="2"/>
      <c r="N89" s="2"/>
      <c r="O89" s="2"/>
      <c r="P89" s="2"/>
      <c r="Q89" s="2"/>
      <c r="R89" s="2"/>
    </row>
    <row r="90" spans="1:18" x14ac:dyDescent="0.2">
      <c r="A90" s="2"/>
      <c r="B90" s="77"/>
      <c r="C90" s="93"/>
      <c r="D90" s="93"/>
      <c r="E90" s="93"/>
      <c r="F90" s="78"/>
      <c r="G90" s="2"/>
      <c r="H90" s="2"/>
      <c r="I90" s="2"/>
      <c r="J90" s="2"/>
      <c r="K90" s="2"/>
      <c r="L90" s="2"/>
      <c r="M90" s="2"/>
      <c r="N90" s="2"/>
      <c r="O90" s="2"/>
      <c r="P90" s="2"/>
      <c r="Q90" s="2"/>
      <c r="R90" s="2"/>
    </row>
    <row r="91" spans="1:18" x14ac:dyDescent="0.2">
      <c r="A91" s="2"/>
      <c r="B91" s="2"/>
      <c r="C91" s="2"/>
      <c r="D91" s="2"/>
      <c r="E91" s="2"/>
      <c r="F91" s="2"/>
      <c r="G91" s="2"/>
      <c r="H91" s="2"/>
      <c r="I91" s="2"/>
      <c r="J91" s="2"/>
      <c r="K91" s="2"/>
      <c r="L91" s="2"/>
      <c r="M91" s="2"/>
      <c r="N91" s="2"/>
      <c r="O91" s="2"/>
      <c r="P91" s="2"/>
      <c r="Q91" s="2"/>
      <c r="R91" s="2"/>
    </row>
    <row r="92" spans="1:18" x14ac:dyDescent="0.2">
      <c r="A92" s="2"/>
      <c r="B92" s="2"/>
      <c r="C92" s="2"/>
      <c r="D92" s="2"/>
      <c r="E92" s="2"/>
      <c r="F92" s="2"/>
      <c r="G92" s="2"/>
      <c r="H92" s="2"/>
      <c r="I92" s="2"/>
      <c r="J92" s="2"/>
      <c r="K92" s="2"/>
      <c r="L92" s="2"/>
      <c r="M92" s="2"/>
      <c r="N92" s="2"/>
      <c r="O92" s="2"/>
      <c r="P92" s="2"/>
      <c r="Q92" s="2"/>
      <c r="R92" s="2"/>
    </row>
    <row r="93" spans="1:18" x14ac:dyDescent="0.2">
      <c r="A93" s="2"/>
      <c r="B93" s="2"/>
      <c r="C93" s="2"/>
      <c r="D93" s="2"/>
      <c r="E93" s="2"/>
      <c r="F93" s="2"/>
      <c r="G93" s="2"/>
      <c r="H93" s="2"/>
      <c r="I93" s="2"/>
      <c r="J93" s="2"/>
      <c r="K93" s="2"/>
      <c r="L93" s="2"/>
      <c r="M93" s="2"/>
      <c r="N93" s="2"/>
      <c r="O93" s="2"/>
      <c r="P93" s="2"/>
      <c r="Q93" s="2"/>
      <c r="R93" s="2"/>
    </row>
    <row r="94" spans="1:18" x14ac:dyDescent="0.2">
      <c r="A94" s="2"/>
      <c r="B94" s="2"/>
      <c r="C94" s="2"/>
      <c r="D94" s="2"/>
      <c r="E94" s="2"/>
      <c r="F94" s="2"/>
      <c r="G94" s="2"/>
      <c r="H94" s="2"/>
      <c r="I94" s="2"/>
      <c r="J94" s="2"/>
      <c r="K94" s="2"/>
      <c r="L94" s="2"/>
      <c r="M94" s="2"/>
      <c r="N94" s="2"/>
      <c r="O94" s="2"/>
      <c r="P94" s="2"/>
      <c r="Q94" s="2"/>
      <c r="R94" s="2"/>
    </row>
    <row r="95" spans="1:18" x14ac:dyDescent="0.2">
      <c r="A95" s="2"/>
      <c r="B95" s="2"/>
      <c r="C95" s="2"/>
      <c r="D95" s="2"/>
      <c r="E95" s="2"/>
      <c r="F95" s="2"/>
      <c r="G95" s="2"/>
      <c r="H95" s="2"/>
      <c r="I95" s="2"/>
      <c r="J95" s="2"/>
      <c r="K95" s="2"/>
      <c r="L95" s="2"/>
      <c r="M95" s="2"/>
      <c r="N95" s="2"/>
      <c r="O95" s="2"/>
      <c r="P95" s="2"/>
      <c r="Q95" s="2"/>
      <c r="R95" s="2"/>
    </row>
  </sheetData>
  <sheetProtection password="FC24" sheet="1" objects="1" scenarios="1" selectLockedCells="1"/>
  <mergeCells count="50">
    <mergeCell ref="B12:C12"/>
    <mergeCell ref="B5:C5"/>
    <mergeCell ref="B7:C7"/>
    <mergeCell ref="B9:P9"/>
    <mergeCell ref="B10:C10"/>
    <mergeCell ref="B11:C11"/>
    <mergeCell ref="B31:C31"/>
    <mergeCell ref="B13:C13"/>
    <mergeCell ref="B14:C14"/>
    <mergeCell ref="B15:C15"/>
    <mergeCell ref="B16:C16"/>
    <mergeCell ref="B17:C17"/>
    <mergeCell ref="B19:P19"/>
    <mergeCell ref="B20:C20"/>
    <mergeCell ref="B21:C21"/>
    <mergeCell ref="B22:C22"/>
    <mergeCell ref="B23:C23"/>
    <mergeCell ref="B24:C24"/>
    <mergeCell ref="B50:C50"/>
    <mergeCell ref="B32:C32"/>
    <mergeCell ref="B33:C33"/>
    <mergeCell ref="B34:C34"/>
    <mergeCell ref="B35:C35"/>
    <mergeCell ref="B36:C36"/>
    <mergeCell ref="B38:C38"/>
    <mergeCell ref="B40:C40"/>
    <mergeCell ref="B44:C44"/>
    <mergeCell ref="B46:C46"/>
    <mergeCell ref="B48:P48"/>
    <mergeCell ref="B49:C49"/>
    <mergeCell ref="B63:C63"/>
    <mergeCell ref="B51:C51"/>
    <mergeCell ref="B52:C52"/>
    <mergeCell ref="B53:C53"/>
    <mergeCell ref="B54:C54"/>
    <mergeCell ref="B55:C55"/>
    <mergeCell ref="B61:C61"/>
    <mergeCell ref="B62:C62"/>
    <mergeCell ref="B56:C56"/>
    <mergeCell ref="B58:P58"/>
    <mergeCell ref="B59:C59"/>
    <mergeCell ref="B60:C60"/>
    <mergeCell ref="B77:C77"/>
    <mergeCell ref="B79:C79"/>
    <mergeCell ref="B70:C70"/>
    <mergeCell ref="B71:C71"/>
    <mergeCell ref="B72:C72"/>
    <mergeCell ref="B73:C73"/>
    <mergeCell ref="B74:C74"/>
    <mergeCell ref="B75:C75"/>
  </mergeCells>
  <phoneticPr fontId="22" type="noConversion"/>
  <pageMargins left="0.7" right="0.7" top="0.75" bottom="0.75" header="0.3" footer="0.3"/>
  <pageSetup paperSize="9" scale="85" orientation="landscape" r:id="rId1"/>
  <ignoredErrors>
    <ignoredError sqref="D21"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showGridLines="0" workbookViewId="0">
      <selection activeCell="L1" sqref="L1"/>
    </sheetView>
  </sheetViews>
  <sheetFormatPr defaultRowHeight="12.75" x14ac:dyDescent="0.2"/>
  <cols>
    <col min="1" max="1" width="5.625" style="26" customWidth="1"/>
    <col min="2" max="2" width="40.75" style="26" customWidth="1"/>
    <col min="3" max="3" width="20.625" style="26" customWidth="1"/>
    <col min="4" max="4" width="21.875" style="26" customWidth="1"/>
    <col min="5" max="16384" width="9" style="26"/>
  </cols>
  <sheetData>
    <row r="1" spans="1:11" x14ac:dyDescent="0.2">
      <c r="A1" s="2"/>
      <c r="B1" s="2"/>
      <c r="C1" s="2"/>
      <c r="D1" s="2"/>
      <c r="E1" s="2"/>
      <c r="F1" s="2"/>
      <c r="G1" s="2"/>
      <c r="H1" s="2"/>
      <c r="I1" s="2"/>
      <c r="J1" s="2"/>
      <c r="K1" s="2"/>
    </row>
    <row r="2" spans="1:11" ht="18" x14ac:dyDescent="0.25">
      <c r="A2" s="2"/>
      <c r="B2" s="6" t="s">
        <v>64</v>
      </c>
      <c r="C2" s="2"/>
      <c r="D2" s="2"/>
      <c r="E2" s="2"/>
      <c r="F2" s="2"/>
      <c r="G2" s="2"/>
      <c r="H2" s="2"/>
      <c r="I2" s="2"/>
      <c r="J2" s="2"/>
      <c r="K2" s="2"/>
    </row>
    <row r="3" spans="1:11" x14ac:dyDescent="0.2">
      <c r="A3" s="2"/>
      <c r="B3" s="2"/>
      <c r="C3" s="2"/>
      <c r="D3" s="2"/>
      <c r="E3" s="2"/>
      <c r="F3" s="2"/>
      <c r="G3" s="2"/>
      <c r="H3" s="2"/>
      <c r="I3" s="2"/>
      <c r="J3" s="2"/>
      <c r="K3" s="2"/>
    </row>
    <row r="4" spans="1:11" s="27" customFormat="1" x14ac:dyDescent="0.2">
      <c r="A4" s="7"/>
      <c r="B4" s="8" t="s">
        <v>65</v>
      </c>
      <c r="C4" s="28" t="s">
        <v>66</v>
      </c>
      <c r="D4" s="30"/>
      <c r="E4" s="7"/>
      <c r="F4" s="7"/>
      <c r="G4" s="7"/>
      <c r="H4" s="7"/>
      <c r="I4" s="7"/>
      <c r="J4" s="7"/>
      <c r="K4" s="7"/>
    </row>
    <row r="5" spans="1:11" x14ac:dyDescent="0.2">
      <c r="A5" s="2"/>
      <c r="B5" s="10" t="s">
        <v>67</v>
      </c>
      <c r="C5" s="68"/>
      <c r="D5" s="2"/>
      <c r="E5" s="2"/>
      <c r="F5" s="2"/>
      <c r="G5" s="2"/>
      <c r="H5" s="2"/>
      <c r="I5" s="2"/>
      <c r="J5" s="2"/>
      <c r="K5" s="2"/>
    </row>
    <row r="6" spans="1:11" x14ac:dyDescent="0.2">
      <c r="A6" s="2"/>
      <c r="B6" s="11" t="s">
        <v>68</v>
      </c>
      <c r="C6" s="69"/>
      <c r="D6" s="2"/>
      <c r="E6" s="2"/>
      <c r="F6" s="2"/>
      <c r="G6" s="2"/>
      <c r="H6" s="2"/>
      <c r="I6" s="2"/>
      <c r="J6" s="2"/>
      <c r="K6" s="2"/>
    </row>
    <row r="7" spans="1:11" x14ac:dyDescent="0.2">
      <c r="A7" s="2"/>
      <c r="B7" s="11" t="s">
        <v>69</v>
      </c>
      <c r="C7" s="69"/>
      <c r="D7" s="2"/>
      <c r="E7" s="2"/>
      <c r="F7" s="2"/>
      <c r="G7" s="2"/>
      <c r="H7" s="2"/>
      <c r="I7" s="2"/>
      <c r="J7" s="2"/>
      <c r="K7" s="2"/>
    </row>
    <row r="8" spans="1:11" x14ac:dyDescent="0.2">
      <c r="A8" s="2"/>
      <c r="B8" s="11" t="s">
        <v>70</v>
      </c>
      <c r="C8" s="69"/>
      <c r="D8" s="2"/>
      <c r="E8" s="2"/>
      <c r="F8" s="2"/>
      <c r="G8" s="2"/>
      <c r="H8" s="2"/>
      <c r="I8" s="2"/>
      <c r="J8" s="2"/>
      <c r="K8" s="2"/>
    </row>
    <row r="9" spans="1:11" x14ac:dyDescent="0.2">
      <c r="A9" s="2"/>
      <c r="B9" s="11" t="s">
        <v>71</v>
      </c>
      <c r="C9" s="69"/>
      <c r="D9" s="2"/>
      <c r="E9" s="2"/>
      <c r="F9" s="2"/>
      <c r="G9" s="2"/>
      <c r="H9" s="2"/>
      <c r="I9" s="2"/>
      <c r="J9" s="2"/>
      <c r="K9" s="2"/>
    </row>
    <row r="10" spans="1:11" x14ac:dyDescent="0.2">
      <c r="A10" s="2"/>
      <c r="B10" s="11" t="s">
        <v>72</v>
      </c>
      <c r="C10" s="69"/>
      <c r="D10" s="2"/>
      <c r="E10" s="2"/>
      <c r="F10" s="2"/>
      <c r="G10" s="2"/>
      <c r="H10" s="2"/>
      <c r="I10" s="2"/>
      <c r="J10" s="2"/>
      <c r="K10" s="2"/>
    </row>
    <row r="11" spans="1:11" x14ac:dyDescent="0.2">
      <c r="A11" s="2"/>
      <c r="B11" s="11" t="s">
        <v>73</v>
      </c>
      <c r="C11" s="69"/>
      <c r="D11" s="2"/>
      <c r="E11" s="2"/>
      <c r="F11" s="2"/>
      <c r="G11" s="2"/>
      <c r="H11" s="2"/>
      <c r="I11" s="2"/>
      <c r="J11" s="2"/>
      <c r="K11" s="2"/>
    </row>
    <row r="12" spans="1:11" x14ac:dyDescent="0.2">
      <c r="A12" s="2"/>
      <c r="B12" s="11" t="s">
        <v>74</v>
      </c>
      <c r="C12" s="69"/>
      <c r="D12" s="2"/>
      <c r="E12" s="2"/>
      <c r="F12" s="2"/>
      <c r="G12" s="2"/>
      <c r="H12" s="2"/>
      <c r="I12" s="2"/>
      <c r="J12" s="2"/>
      <c r="K12" s="2"/>
    </row>
    <row r="13" spans="1:11" x14ac:dyDescent="0.2">
      <c r="A13" s="2"/>
      <c r="B13" s="11" t="s">
        <v>75</v>
      </c>
      <c r="C13" s="69"/>
      <c r="D13" s="2"/>
      <c r="E13" s="2"/>
      <c r="F13" s="2"/>
      <c r="G13" s="2"/>
      <c r="H13" s="2"/>
      <c r="I13" s="2"/>
      <c r="J13" s="2"/>
      <c r="K13" s="2"/>
    </row>
    <row r="14" spans="1:11" ht="13.5" thickBot="1" x14ac:dyDescent="0.25">
      <c r="A14" s="2"/>
      <c r="B14" s="12" t="s">
        <v>76</v>
      </c>
      <c r="C14" s="70"/>
      <c r="D14" s="2"/>
      <c r="E14" s="2"/>
      <c r="F14" s="2"/>
      <c r="G14" s="2"/>
      <c r="H14" s="2"/>
      <c r="I14" s="2"/>
      <c r="J14" s="2"/>
      <c r="K14" s="2"/>
    </row>
    <row r="15" spans="1:11" ht="13.5" thickTop="1" x14ac:dyDescent="0.2">
      <c r="A15" s="2"/>
      <c r="B15" s="79" t="s">
        <v>77</v>
      </c>
      <c r="C15" s="80">
        <f>SUM(C5:C14)</f>
        <v>0</v>
      </c>
      <c r="D15" s="2"/>
      <c r="E15" s="2"/>
      <c r="F15" s="2"/>
      <c r="G15" s="2"/>
      <c r="H15" s="2"/>
      <c r="I15" s="2"/>
      <c r="J15" s="2"/>
      <c r="K15" s="2"/>
    </row>
    <row r="16" spans="1:11" x14ac:dyDescent="0.2">
      <c r="A16" s="2"/>
      <c r="B16" s="11"/>
      <c r="C16" s="11"/>
      <c r="D16" s="2"/>
      <c r="E16" s="2"/>
      <c r="F16" s="2"/>
      <c r="G16" s="2"/>
      <c r="H16" s="2"/>
      <c r="I16" s="2"/>
      <c r="J16" s="2"/>
      <c r="K16" s="2"/>
    </row>
    <row r="17" spans="1:11" x14ac:dyDescent="0.2">
      <c r="A17" s="2"/>
      <c r="B17" s="13" t="s">
        <v>78</v>
      </c>
      <c r="C17" s="9" t="s">
        <v>66</v>
      </c>
      <c r="D17" s="2"/>
      <c r="E17" s="2"/>
      <c r="F17" s="2"/>
      <c r="G17" s="2"/>
      <c r="H17" s="2"/>
      <c r="I17" s="2"/>
      <c r="J17" s="2"/>
      <c r="K17" s="2"/>
    </row>
    <row r="18" spans="1:11" x14ac:dyDescent="0.2">
      <c r="A18" s="2"/>
      <c r="B18" s="11" t="s">
        <v>79</v>
      </c>
      <c r="C18" s="69"/>
      <c r="D18" s="2"/>
      <c r="E18" s="2"/>
      <c r="F18" s="2"/>
      <c r="G18" s="2"/>
      <c r="H18" s="2"/>
      <c r="I18" s="2"/>
      <c r="J18" s="2"/>
      <c r="K18" s="2"/>
    </row>
    <row r="19" spans="1:11" x14ac:dyDescent="0.2">
      <c r="A19" s="2"/>
      <c r="B19" s="11" t="s">
        <v>80</v>
      </c>
      <c r="C19" s="69"/>
      <c r="D19" s="2"/>
      <c r="E19" s="2"/>
      <c r="F19" s="2"/>
      <c r="G19" s="2"/>
      <c r="H19" s="2"/>
      <c r="I19" s="2"/>
      <c r="J19" s="2"/>
      <c r="K19" s="2"/>
    </row>
    <row r="20" spans="1:11" x14ac:dyDescent="0.2">
      <c r="A20" s="2"/>
      <c r="B20" s="14" t="s">
        <v>81</v>
      </c>
      <c r="C20" s="69"/>
      <c r="D20" s="2"/>
      <c r="E20" s="2"/>
      <c r="F20" s="2"/>
      <c r="G20" s="2"/>
      <c r="H20" s="2"/>
      <c r="I20" s="2"/>
      <c r="J20" s="2"/>
      <c r="K20" s="2"/>
    </row>
    <row r="21" spans="1:11" x14ac:dyDescent="0.2">
      <c r="A21" s="2"/>
      <c r="B21" s="14" t="s">
        <v>82</v>
      </c>
      <c r="C21" s="69"/>
      <c r="D21" s="2"/>
      <c r="E21" s="2"/>
      <c r="F21" s="2"/>
      <c r="G21" s="2"/>
      <c r="H21" s="2"/>
      <c r="I21" s="2"/>
      <c r="J21" s="2"/>
      <c r="K21" s="2"/>
    </row>
    <row r="22" spans="1:11" x14ac:dyDescent="0.2">
      <c r="A22" s="2"/>
      <c r="B22" s="14" t="s">
        <v>83</v>
      </c>
      <c r="C22" s="69"/>
      <c r="D22" s="2"/>
      <c r="E22" s="2"/>
      <c r="F22" s="2"/>
      <c r="G22" s="2"/>
      <c r="H22" s="2"/>
      <c r="I22" s="2"/>
      <c r="J22" s="2"/>
      <c r="K22" s="2"/>
    </row>
    <row r="23" spans="1:11" x14ac:dyDescent="0.2">
      <c r="A23" s="2"/>
      <c r="B23" s="14" t="s">
        <v>84</v>
      </c>
      <c r="C23" s="69"/>
      <c r="D23" s="2"/>
      <c r="E23" s="2"/>
      <c r="F23" s="2"/>
      <c r="G23" s="2"/>
      <c r="H23" s="2"/>
      <c r="I23" s="2"/>
      <c r="J23" s="2"/>
      <c r="K23" s="2"/>
    </row>
    <row r="24" spans="1:11" x14ac:dyDescent="0.2">
      <c r="A24" s="2"/>
      <c r="B24" s="11" t="s">
        <v>85</v>
      </c>
      <c r="C24" s="69"/>
      <c r="D24" s="2"/>
      <c r="E24" s="2"/>
      <c r="F24" s="2"/>
      <c r="G24" s="2"/>
      <c r="H24" s="2"/>
      <c r="I24" s="2"/>
      <c r="J24" s="2"/>
      <c r="K24" s="2"/>
    </row>
    <row r="25" spans="1:11" ht="13.5" thickBot="1" x14ac:dyDescent="0.25">
      <c r="A25" s="2"/>
      <c r="B25" s="12" t="s">
        <v>76</v>
      </c>
      <c r="C25" s="70"/>
      <c r="D25" s="2"/>
      <c r="E25" s="2"/>
      <c r="F25" s="2"/>
      <c r="G25" s="2"/>
      <c r="H25" s="2"/>
      <c r="I25" s="2"/>
      <c r="J25" s="2"/>
      <c r="K25" s="2"/>
    </row>
    <row r="26" spans="1:11" ht="13.5" thickTop="1" x14ac:dyDescent="0.2">
      <c r="A26" s="2"/>
      <c r="B26" s="79" t="s">
        <v>86</v>
      </c>
      <c r="C26" s="80">
        <f>SUM(C18:C25)</f>
        <v>0</v>
      </c>
      <c r="D26" s="2"/>
      <c r="E26" s="2"/>
      <c r="F26" s="2"/>
      <c r="G26" s="2"/>
      <c r="H26" s="2"/>
      <c r="I26" s="2"/>
      <c r="J26" s="2"/>
      <c r="K26" s="2"/>
    </row>
    <row r="27" spans="1:11" ht="13.5" thickBot="1" x14ac:dyDescent="0.25">
      <c r="A27" s="2"/>
      <c r="B27" s="12"/>
      <c r="C27" s="12"/>
      <c r="D27" s="2"/>
      <c r="E27" s="2"/>
      <c r="F27" s="2"/>
      <c r="G27" s="2"/>
      <c r="H27" s="2"/>
      <c r="I27" s="2"/>
      <c r="J27" s="2"/>
      <c r="K27" s="2"/>
    </row>
    <row r="28" spans="1:11" ht="13.5" thickTop="1" x14ac:dyDescent="0.2">
      <c r="A28" s="2"/>
      <c r="B28" s="79" t="s">
        <v>87</v>
      </c>
      <c r="C28" s="80">
        <f>SUM(C15,C26)</f>
        <v>0</v>
      </c>
      <c r="D28" s="2"/>
      <c r="E28" s="2"/>
      <c r="F28" s="2"/>
      <c r="G28" s="2"/>
      <c r="H28" s="2"/>
      <c r="I28" s="2"/>
      <c r="J28" s="2"/>
      <c r="K28" s="2"/>
    </row>
    <row r="29" spans="1:11" x14ac:dyDescent="0.2">
      <c r="A29" s="2"/>
      <c r="B29" s="15"/>
      <c r="C29" s="15"/>
      <c r="D29" s="2"/>
      <c r="E29" s="2"/>
      <c r="F29" s="2"/>
      <c r="G29" s="2"/>
      <c r="H29" s="2"/>
      <c r="I29" s="2"/>
      <c r="J29" s="2"/>
      <c r="K29" s="2"/>
    </row>
    <row r="30" spans="1:11" x14ac:dyDescent="0.2">
      <c r="A30" s="2"/>
      <c r="B30" s="16" t="s">
        <v>88</v>
      </c>
      <c r="C30" s="15"/>
      <c r="D30" s="2"/>
      <c r="E30" s="2"/>
      <c r="F30" s="2"/>
      <c r="G30" s="2"/>
      <c r="H30" s="2"/>
      <c r="I30" s="2"/>
      <c r="J30" s="2"/>
      <c r="K30" s="2"/>
    </row>
    <row r="31" spans="1:11" x14ac:dyDescent="0.2">
      <c r="A31" s="2"/>
      <c r="B31" s="15"/>
      <c r="C31" s="15"/>
      <c r="D31" s="2"/>
      <c r="E31" s="2"/>
      <c r="F31" s="2"/>
      <c r="G31" s="2"/>
      <c r="H31" s="2"/>
      <c r="I31" s="2"/>
      <c r="J31" s="2"/>
      <c r="K31" s="2"/>
    </row>
    <row r="32" spans="1:11" x14ac:dyDescent="0.2">
      <c r="A32" s="2"/>
      <c r="B32" s="71" t="s">
        <v>89</v>
      </c>
      <c r="C32" s="72"/>
      <c r="D32" s="2"/>
      <c r="E32" s="2"/>
      <c r="F32" s="2"/>
      <c r="G32" s="2"/>
      <c r="H32" s="2"/>
      <c r="I32" s="2"/>
      <c r="J32" s="2"/>
      <c r="K32" s="2"/>
    </row>
    <row r="33" spans="1:11" x14ac:dyDescent="0.2">
      <c r="A33" s="2"/>
      <c r="B33" s="2"/>
      <c r="C33" s="2"/>
      <c r="D33" s="2"/>
      <c r="E33" s="2"/>
      <c r="F33" s="2"/>
      <c r="G33" s="2"/>
      <c r="H33" s="2"/>
      <c r="I33" s="2"/>
      <c r="J33" s="2"/>
      <c r="K33" s="2"/>
    </row>
    <row r="34" spans="1:11" x14ac:dyDescent="0.2">
      <c r="A34" s="2"/>
      <c r="B34" s="73" t="s">
        <v>307</v>
      </c>
      <c r="C34" s="74"/>
      <c r="D34" s="2"/>
      <c r="E34" s="2"/>
      <c r="F34" s="2"/>
      <c r="G34" s="2"/>
      <c r="H34" s="2"/>
      <c r="I34" s="2"/>
      <c r="J34" s="2"/>
      <c r="K34" s="2"/>
    </row>
    <row r="35" spans="1:11" x14ac:dyDescent="0.2">
      <c r="A35" s="2"/>
      <c r="B35" s="75"/>
      <c r="C35" s="76"/>
      <c r="D35" s="2"/>
      <c r="E35" s="2"/>
      <c r="F35" s="2"/>
      <c r="G35" s="2"/>
      <c r="H35" s="2"/>
      <c r="I35" s="2"/>
      <c r="J35" s="2"/>
      <c r="K35" s="2"/>
    </row>
    <row r="36" spans="1:11" x14ac:dyDescent="0.2">
      <c r="A36" s="2"/>
      <c r="B36" s="75"/>
      <c r="C36" s="76"/>
      <c r="D36" s="2"/>
      <c r="E36" s="2"/>
      <c r="F36" s="2"/>
      <c r="G36" s="2"/>
      <c r="H36" s="2"/>
      <c r="I36" s="2"/>
      <c r="J36" s="2"/>
      <c r="K36" s="2"/>
    </row>
    <row r="37" spans="1:11" x14ac:dyDescent="0.2">
      <c r="A37" s="2"/>
      <c r="B37" s="75"/>
      <c r="C37" s="76"/>
      <c r="D37" s="2"/>
      <c r="E37" s="2"/>
      <c r="F37" s="2"/>
      <c r="G37" s="2"/>
      <c r="H37" s="2"/>
      <c r="I37" s="2"/>
      <c r="J37" s="2"/>
      <c r="K37" s="2"/>
    </row>
    <row r="38" spans="1:11" x14ac:dyDescent="0.2">
      <c r="A38" s="2"/>
      <c r="B38" s="75"/>
      <c r="C38" s="76"/>
      <c r="D38" s="2"/>
      <c r="E38" s="2"/>
      <c r="F38" s="2"/>
      <c r="G38" s="2"/>
      <c r="H38" s="2"/>
      <c r="I38" s="2"/>
      <c r="J38" s="2"/>
      <c r="K38" s="2"/>
    </row>
    <row r="39" spans="1:11" x14ac:dyDescent="0.2">
      <c r="A39" s="2"/>
      <c r="B39" s="75"/>
      <c r="C39" s="76"/>
      <c r="D39" s="2"/>
      <c r="E39" s="2"/>
      <c r="F39" s="2"/>
      <c r="G39" s="2"/>
      <c r="H39" s="2"/>
      <c r="I39" s="2"/>
      <c r="J39" s="2"/>
      <c r="K39" s="2"/>
    </row>
    <row r="40" spans="1:11" x14ac:dyDescent="0.2">
      <c r="A40" s="2"/>
      <c r="B40" s="75"/>
      <c r="C40" s="76"/>
      <c r="D40" s="2"/>
      <c r="E40" s="2"/>
      <c r="F40" s="2"/>
      <c r="G40" s="2"/>
      <c r="H40" s="2"/>
      <c r="I40" s="2"/>
      <c r="J40" s="2"/>
      <c r="K40" s="2"/>
    </row>
    <row r="41" spans="1:11" x14ac:dyDescent="0.2">
      <c r="A41" s="2"/>
      <c r="B41" s="77"/>
      <c r="C41" s="78"/>
      <c r="D41" s="2"/>
      <c r="E41" s="2"/>
      <c r="F41" s="2"/>
      <c r="G41" s="2"/>
      <c r="H41" s="2"/>
      <c r="I41" s="2"/>
      <c r="J41" s="2"/>
      <c r="K41" s="2"/>
    </row>
    <row r="42" spans="1:11" x14ac:dyDescent="0.2">
      <c r="A42" s="2"/>
      <c r="B42" s="2"/>
      <c r="C42" s="2"/>
      <c r="D42" s="2"/>
      <c r="E42" s="2"/>
      <c r="F42" s="2"/>
      <c r="G42" s="2"/>
      <c r="H42" s="2"/>
      <c r="I42" s="2"/>
      <c r="J42" s="2"/>
      <c r="K42" s="2"/>
    </row>
    <row r="43" spans="1:11" x14ac:dyDescent="0.2">
      <c r="A43" s="2"/>
      <c r="B43" s="2"/>
      <c r="C43" s="2"/>
      <c r="D43" s="2"/>
      <c r="E43" s="2"/>
      <c r="F43" s="2"/>
      <c r="G43" s="2"/>
      <c r="H43" s="2"/>
      <c r="I43" s="2"/>
      <c r="J43" s="2"/>
      <c r="K43" s="2"/>
    </row>
    <row r="44" spans="1:11" x14ac:dyDescent="0.2">
      <c r="A44" s="2"/>
      <c r="B44" s="2"/>
      <c r="C44" s="2"/>
      <c r="D44" s="2"/>
      <c r="E44" s="2"/>
      <c r="F44" s="2"/>
      <c r="G44" s="2"/>
      <c r="H44" s="2"/>
      <c r="I44" s="2"/>
      <c r="J44" s="2"/>
      <c r="K44" s="2"/>
    </row>
    <row r="45" spans="1:11" x14ac:dyDescent="0.2">
      <c r="A45" s="2"/>
      <c r="B45" s="2"/>
      <c r="C45" s="2"/>
      <c r="D45" s="2"/>
      <c r="E45" s="2"/>
      <c r="F45" s="2"/>
      <c r="G45" s="2"/>
      <c r="H45" s="2"/>
      <c r="I45" s="2"/>
      <c r="J45" s="2"/>
      <c r="K45" s="2"/>
    </row>
    <row r="46" spans="1:11" x14ac:dyDescent="0.2">
      <c r="A46" s="2"/>
      <c r="B46" s="2"/>
      <c r="C46" s="2"/>
      <c r="D46" s="2"/>
      <c r="E46" s="2"/>
      <c r="F46" s="2"/>
      <c r="G46" s="2"/>
      <c r="H46" s="2"/>
      <c r="I46" s="2"/>
      <c r="J46" s="2"/>
      <c r="K46" s="2"/>
    </row>
    <row r="47" spans="1:11" x14ac:dyDescent="0.2">
      <c r="A47" s="2"/>
      <c r="B47" s="2"/>
      <c r="C47" s="2"/>
      <c r="D47" s="2"/>
      <c r="E47" s="2"/>
      <c r="F47" s="2"/>
      <c r="G47" s="2"/>
      <c r="H47" s="2"/>
      <c r="I47" s="2"/>
      <c r="J47" s="2"/>
      <c r="K47" s="2"/>
    </row>
    <row r="48" spans="1:11" x14ac:dyDescent="0.2">
      <c r="A48" s="2"/>
      <c r="B48" s="2"/>
      <c r="C48" s="2"/>
      <c r="D48" s="2"/>
      <c r="E48" s="2"/>
      <c r="F48" s="2"/>
      <c r="G48" s="2"/>
      <c r="H48" s="2"/>
      <c r="I48" s="2"/>
      <c r="J48" s="2"/>
      <c r="K48" s="2"/>
    </row>
    <row r="49" spans="1:11" x14ac:dyDescent="0.2">
      <c r="A49" s="2"/>
      <c r="B49" s="2"/>
      <c r="C49" s="2"/>
      <c r="D49" s="2"/>
      <c r="E49" s="2"/>
      <c r="F49" s="2"/>
      <c r="G49" s="2"/>
      <c r="H49" s="2"/>
      <c r="I49" s="2"/>
      <c r="J49" s="2"/>
      <c r="K49" s="2"/>
    </row>
    <row r="50" spans="1:11" x14ac:dyDescent="0.2">
      <c r="A50" s="2"/>
      <c r="B50" s="2"/>
      <c r="C50" s="2"/>
      <c r="D50" s="2"/>
      <c r="E50" s="2"/>
      <c r="F50" s="2"/>
      <c r="G50" s="2"/>
      <c r="H50" s="2"/>
      <c r="I50" s="2"/>
      <c r="J50" s="2"/>
      <c r="K50" s="2"/>
    </row>
    <row r="51" spans="1:11" x14ac:dyDescent="0.2">
      <c r="A51" s="2"/>
      <c r="B51" s="2"/>
      <c r="C51" s="2"/>
      <c r="D51" s="2"/>
      <c r="E51" s="2"/>
      <c r="F51" s="2"/>
      <c r="G51" s="2"/>
      <c r="H51" s="2"/>
      <c r="I51" s="2"/>
      <c r="J51" s="2"/>
      <c r="K51" s="2"/>
    </row>
    <row r="52" spans="1:11" x14ac:dyDescent="0.2">
      <c r="A52" s="2"/>
      <c r="B52" s="2"/>
      <c r="C52" s="2"/>
      <c r="D52" s="2"/>
      <c r="E52" s="2"/>
      <c r="F52" s="2"/>
      <c r="G52" s="2"/>
      <c r="H52" s="2"/>
      <c r="I52" s="2"/>
      <c r="J52" s="2"/>
      <c r="K52" s="2"/>
    </row>
    <row r="53" spans="1:11" x14ac:dyDescent="0.2">
      <c r="A53" s="2"/>
      <c r="B53" s="2"/>
      <c r="C53" s="2"/>
      <c r="D53" s="2"/>
      <c r="E53" s="2"/>
      <c r="F53" s="2"/>
      <c r="G53" s="2"/>
      <c r="H53" s="2"/>
      <c r="I53" s="2"/>
      <c r="J53" s="2"/>
      <c r="K53" s="2"/>
    </row>
    <row r="54" spans="1:11" x14ac:dyDescent="0.2">
      <c r="A54" s="2"/>
      <c r="B54" s="2"/>
      <c r="C54" s="2"/>
      <c r="D54" s="2"/>
      <c r="E54" s="2"/>
      <c r="F54" s="2"/>
      <c r="G54" s="2"/>
      <c r="H54" s="2"/>
      <c r="I54" s="2"/>
      <c r="J54" s="2"/>
      <c r="K54" s="2"/>
    </row>
  </sheetData>
  <sheetProtection password="83A5" sheet="1" objects="1" scenarios="1" selectLockedCells="1"/>
  <phoneticPr fontId="22" type="noConversion"/>
  <pageMargins left="0.7" right="0.7" top="0.75" bottom="0.75" header="0.3" footer="0.3"/>
  <pageSetup paperSize="9"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8"/>
  <sheetViews>
    <sheetView showGridLines="0" zoomScaleNormal="100" workbookViewId="0">
      <selection activeCell="C5" sqref="C5"/>
    </sheetView>
  </sheetViews>
  <sheetFormatPr defaultRowHeight="12.75" x14ac:dyDescent="0.2"/>
  <cols>
    <col min="1" max="1" width="5.625" style="26" customWidth="1"/>
    <col min="2" max="2" width="40.75" style="26" customWidth="1"/>
    <col min="3" max="3" width="20.625" style="26" customWidth="1"/>
    <col min="4" max="16384" width="9" style="26"/>
  </cols>
  <sheetData>
    <row r="1" spans="1:12" x14ac:dyDescent="0.2">
      <c r="A1" s="2"/>
      <c r="B1" s="2"/>
      <c r="C1" s="2"/>
      <c r="D1" s="2"/>
      <c r="E1" s="2"/>
      <c r="F1" s="2"/>
      <c r="G1" s="2"/>
      <c r="H1" s="2"/>
      <c r="I1" s="2"/>
      <c r="J1" s="2"/>
      <c r="K1" s="2"/>
      <c r="L1" s="2"/>
    </row>
    <row r="2" spans="1:12" ht="18" x14ac:dyDescent="0.25">
      <c r="A2" s="2"/>
      <c r="B2" s="6" t="s">
        <v>90</v>
      </c>
      <c r="C2" s="2"/>
      <c r="D2" s="2"/>
      <c r="E2" s="2"/>
      <c r="F2" s="2"/>
      <c r="G2" s="2"/>
      <c r="H2" s="2"/>
      <c r="I2" s="2"/>
      <c r="J2" s="2"/>
      <c r="K2" s="2"/>
      <c r="L2" s="2"/>
    </row>
    <row r="3" spans="1:12" x14ac:dyDescent="0.2">
      <c r="A3" s="2"/>
      <c r="B3" s="17"/>
      <c r="C3" s="18"/>
      <c r="D3" s="2"/>
      <c r="E3" s="2"/>
      <c r="F3" s="2"/>
      <c r="G3" s="2"/>
      <c r="H3" s="2"/>
      <c r="I3" s="2"/>
      <c r="J3" s="2"/>
      <c r="K3" s="2"/>
      <c r="L3" s="2"/>
    </row>
    <row r="4" spans="1:12" x14ac:dyDescent="0.2">
      <c r="A4" s="2"/>
      <c r="B4" s="13" t="s">
        <v>91</v>
      </c>
      <c r="C4" s="9" t="s">
        <v>66</v>
      </c>
      <c r="D4" s="2"/>
      <c r="E4" s="2"/>
      <c r="F4" s="2"/>
      <c r="G4" s="2"/>
      <c r="H4" s="2"/>
      <c r="I4" s="2"/>
      <c r="J4" s="2"/>
      <c r="K4" s="2"/>
      <c r="L4" s="2"/>
    </row>
    <row r="5" spans="1:12" x14ac:dyDescent="0.2">
      <c r="A5" s="2"/>
      <c r="B5" s="11" t="s">
        <v>92</v>
      </c>
      <c r="C5" s="69"/>
      <c r="D5" s="2"/>
      <c r="E5" s="2"/>
      <c r="F5" s="2"/>
      <c r="G5" s="2"/>
      <c r="H5" s="2"/>
      <c r="I5" s="2"/>
      <c r="J5" s="2"/>
      <c r="K5" s="2"/>
      <c r="L5" s="2"/>
    </row>
    <row r="6" spans="1:12" x14ac:dyDescent="0.2">
      <c r="A6" s="2"/>
      <c r="B6" s="11" t="s">
        <v>93</v>
      </c>
      <c r="C6" s="69"/>
      <c r="D6" s="2"/>
      <c r="E6" s="2"/>
      <c r="F6" s="2"/>
      <c r="G6" s="2"/>
      <c r="H6" s="2"/>
      <c r="I6" s="2"/>
      <c r="J6" s="2"/>
      <c r="K6" s="2"/>
      <c r="L6" s="2"/>
    </row>
    <row r="7" spans="1:12" x14ac:dyDescent="0.2">
      <c r="A7" s="2"/>
      <c r="B7" s="11" t="s">
        <v>94</v>
      </c>
      <c r="C7" s="69"/>
      <c r="D7" s="2"/>
      <c r="E7" s="2"/>
      <c r="F7" s="2"/>
      <c r="G7" s="2"/>
      <c r="H7" s="2"/>
      <c r="I7" s="2"/>
      <c r="J7" s="2"/>
      <c r="K7" s="2"/>
      <c r="L7" s="2"/>
    </row>
    <row r="8" spans="1:12" x14ac:dyDescent="0.2">
      <c r="A8" s="2"/>
      <c r="B8" s="11" t="s">
        <v>95</v>
      </c>
      <c r="C8" s="69"/>
      <c r="D8" s="2"/>
      <c r="E8" s="2"/>
      <c r="F8" s="2"/>
      <c r="G8" s="2"/>
      <c r="H8" s="2"/>
      <c r="I8" s="2"/>
      <c r="J8" s="2"/>
      <c r="K8" s="2"/>
      <c r="L8" s="2"/>
    </row>
    <row r="9" spans="1:12" ht="13.5" thickBot="1" x14ac:dyDescent="0.25">
      <c r="A9" s="2"/>
      <c r="B9" s="12" t="s">
        <v>96</v>
      </c>
      <c r="C9" s="70"/>
      <c r="D9" s="2"/>
      <c r="E9" s="2"/>
      <c r="F9" s="2"/>
      <c r="G9" s="2"/>
      <c r="H9" s="2"/>
      <c r="I9" s="2"/>
      <c r="J9" s="2"/>
      <c r="K9" s="2"/>
      <c r="L9" s="2"/>
    </row>
    <row r="10" spans="1:12" ht="13.5" thickTop="1" x14ac:dyDescent="0.2">
      <c r="A10" s="2"/>
      <c r="B10" s="79" t="s">
        <v>97</v>
      </c>
      <c r="C10" s="80">
        <f>SUM(C5:C9)</f>
        <v>0</v>
      </c>
      <c r="D10" s="2"/>
      <c r="E10" s="2"/>
      <c r="F10" s="2"/>
      <c r="G10" s="2"/>
      <c r="H10" s="2"/>
      <c r="I10" s="2"/>
      <c r="J10" s="2"/>
      <c r="K10" s="2"/>
      <c r="L10" s="2"/>
    </row>
    <row r="11" spans="1:12" x14ac:dyDescent="0.2">
      <c r="A11" s="2"/>
      <c r="B11" s="11"/>
      <c r="C11" s="11"/>
      <c r="D11" s="2"/>
      <c r="E11" s="2"/>
      <c r="F11" s="2"/>
      <c r="G11" s="2"/>
      <c r="H11" s="2"/>
      <c r="I11" s="2"/>
      <c r="J11" s="2"/>
      <c r="K11" s="2"/>
      <c r="L11" s="2"/>
    </row>
    <row r="12" spans="1:12" x14ac:dyDescent="0.2">
      <c r="A12" s="2"/>
      <c r="B12" s="13" t="s">
        <v>98</v>
      </c>
      <c r="C12" s="9" t="s">
        <v>66</v>
      </c>
      <c r="D12" s="2"/>
      <c r="E12" s="2"/>
      <c r="F12" s="2"/>
      <c r="G12" s="2"/>
      <c r="H12" s="2"/>
      <c r="I12" s="2"/>
      <c r="J12" s="2"/>
      <c r="K12" s="2"/>
      <c r="L12" s="2"/>
    </row>
    <row r="13" spans="1:12" x14ac:dyDescent="0.2">
      <c r="A13" s="2"/>
      <c r="B13" s="11" t="s">
        <v>99</v>
      </c>
      <c r="C13" s="69"/>
      <c r="D13" s="2"/>
      <c r="E13" s="2"/>
      <c r="F13" s="2"/>
      <c r="G13" s="2"/>
      <c r="H13" s="2"/>
      <c r="I13" s="2"/>
      <c r="J13" s="2"/>
      <c r="K13" s="2"/>
      <c r="L13" s="2"/>
    </row>
    <row r="14" spans="1:12" x14ac:dyDescent="0.2">
      <c r="A14" s="2"/>
      <c r="B14" s="11" t="s">
        <v>8</v>
      </c>
      <c r="C14" s="69"/>
      <c r="D14" s="2"/>
      <c r="E14" s="2"/>
      <c r="F14" s="2"/>
      <c r="G14" s="2"/>
      <c r="H14" s="2"/>
      <c r="I14" s="2"/>
      <c r="J14" s="2"/>
      <c r="K14" s="2"/>
      <c r="L14" s="2"/>
    </row>
    <row r="15" spans="1:12" x14ac:dyDescent="0.2">
      <c r="A15" s="2"/>
      <c r="B15" s="11" t="s">
        <v>100</v>
      </c>
      <c r="C15" s="69"/>
      <c r="D15" s="2"/>
      <c r="E15" s="2"/>
      <c r="F15" s="2"/>
      <c r="G15" s="2"/>
      <c r="H15" s="2"/>
      <c r="I15" s="2"/>
      <c r="J15" s="2"/>
      <c r="K15" s="2"/>
      <c r="L15" s="2"/>
    </row>
    <row r="16" spans="1:12" x14ac:dyDescent="0.2">
      <c r="A16" s="2"/>
      <c r="B16" s="11" t="s">
        <v>101</v>
      </c>
      <c r="C16" s="69"/>
      <c r="D16" s="2"/>
      <c r="E16" s="2"/>
      <c r="F16" s="2"/>
      <c r="G16" s="2"/>
      <c r="H16" s="2"/>
      <c r="I16" s="2"/>
      <c r="J16" s="2"/>
      <c r="K16" s="2"/>
      <c r="L16" s="2"/>
    </row>
    <row r="17" spans="1:12" x14ac:dyDescent="0.2">
      <c r="A17" s="2"/>
      <c r="B17" s="11" t="s">
        <v>10</v>
      </c>
      <c r="C17" s="69"/>
      <c r="D17" s="2"/>
      <c r="E17" s="2"/>
      <c r="F17" s="2"/>
      <c r="G17" s="2"/>
      <c r="H17" s="2"/>
      <c r="I17" s="2"/>
      <c r="J17" s="2"/>
      <c r="K17" s="2"/>
      <c r="L17" s="2"/>
    </row>
    <row r="18" spans="1:12" ht="13.5" thickBot="1" x14ac:dyDescent="0.25">
      <c r="A18" s="2"/>
      <c r="B18" s="12" t="s">
        <v>102</v>
      </c>
      <c r="C18" s="70"/>
      <c r="D18" s="2"/>
      <c r="E18" s="2"/>
      <c r="F18" s="2"/>
      <c r="G18" s="2"/>
      <c r="H18" s="2"/>
      <c r="I18" s="2"/>
      <c r="J18" s="2"/>
      <c r="K18" s="2"/>
      <c r="L18" s="2"/>
    </row>
    <row r="19" spans="1:12" ht="13.5" thickTop="1" x14ac:dyDescent="0.2">
      <c r="A19" s="2"/>
      <c r="B19" s="79" t="s">
        <v>103</v>
      </c>
      <c r="C19" s="80">
        <f>SUM(C13:C18)</f>
        <v>0</v>
      </c>
      <c r="D19" s="2"/>
      <c r="E19" s="2"/>
      <c r="F19" s="2"/>
      <c r="G19" s="2"/>
      <c r="H19" s="2"/>
      <c r="I19" s="2"/>
      <c r="J19" s="2"/>
      <c r="K19" s="2"/>
      <c r="L19" s="2"/>
    </row>
    <row r="20" spans="1:12" ht="13.5" thickBot="1" x14ac:dyDescent="0.25">
      <c r="A20" s="2"/>
      <c r="B20" s="12"/>
      <c r="C20" s="12"/>
      <c r="D20" s="2"/>
      <c r="E20" s="2"/>
      <c r="F20" s="2"/>
      <c r="G20" s="2"/>
      <c r="H20" s="2"/>
      <c r="I20" s="2"/>
      <c r="J20" s="2"/>
      <c r="K20" s="2"/>
      <c r="L20" s="2"/>
    </row>
    <row r="21" spans="1:12" ht="13.5" thickTop="1" x14ac:dyDescent="0.2">
      <c r="A21" s="2"/>
      <c r="B21" s="79" t="s">
        <v>104</v>
      </c>
      <c r="C21" s="80">
        <f>SUM(C10,C19)</f>
        <v>0</v>
      </c>
      <c r="D21" s="2"/>
      <c r="E21" s="2"/>
      <c r="F21" s="2"/>
      <c r="G21" s="2"/>
      <c r="H21" s="2"/>
      <c r="I21" s="2"/>
      <c r="J21" s="2"/>
      <c r="K21" s="2"/>
      <c r="L21" s="2"/>
    </row>
    <row r="22" spans="1:12" x14ac:dyDescent="0.2">
      <c r="A22" s="5"/>
      <c r="B22" s="19" t="s">
        <v>105</v>
      </c>
      <c r="C22" s="15"/>
      <c r="D22" s="2"/>
      <c r="E22" s="2"/>
      <c r="F22" s="2"/>
      <c r="G22" s="2"/>
      <c r="H22" s="2"/>
      <c r="I22" s="2"/>
      <c r="J22" s="2"/>
      <c r="K22" s="2"/>
      <c r="L22" s="2"/>
    </row>
    <row r="23" spans="1:12" x14ac:dyDescent="0.2">
      <c r="A23" s="2"/>
      <c r="B23" s="15"/>
      <c r="C23" s="15"/>
      <c r="D23" s="2"/>
      <c r="E23" s="2"/>
      <c r="F23" s="2"/>
      <c r="G23" s="2"/>
      <c r="H23" s="2"/>
      <c r="I23" s="2"/>
      <c r="J23" s="2"/>
      <c r="K23" s="2"/>
      <c r="L23" s="2"/>
    </row>
    <row r="24" spans="1:12" x14ac:dyDescent="0.2">
      <c r="A24" s="2"/>
      <c r="B24" s="16" t="s">
        <v>88</v>
      </c>
      <c r="C24" s="15"/>
      <c r="D24" s="2"/>
      <c r="E24" s="2"/>
      <c r="F24" s="2"/>
      <c r="G24" s="2"/>
      <c r="H24" s="2"/>
      <c r="I24" s="2"/>
      <c r="J24" s="2"/>
      <c r="K24" s="2"/>
      <c r="L24" s="2"/>
    </row>
    <row r="25" spans="1:12" x14ac:dyDescent="0.2">
      <c r="A25" s="2"/>
      <c r="B25" s="15"/>
      <c r="C25" s="15"/>
      <c r="D25" s="2"/>
      <c r="E25" s="2"/>
      <c r="F25" s="2"/>
      <c r="G25" s="2"/>
      <c r="H25" s="2"/>
      <c r="I25" s="2"/>
      <c r="J25" s="2"/>
      <c r="K25" s="2"/>
      <c r="L25" s="2"/>
    </row>
    <row r="26" spans="1:12" x14ac:dyDescent="0.2">
      <c r="A26" s="2"/>
      <c r="B26" s="71" t="s">
        <v>106</v>
      </c>
      <c r="C26" s="82"/>
      <c r="D26" s="83"/>
      <c r="E26" s="83"/>
      <c r="F26" s="83"/>
      <c r="G26" s="83"/>
      <c r="H26" s="84"/>
      <c r="I26" s="2"/>
      <c r="J26" s="2"/>
      <c r="K26" s="2"/>
      <c r="L26" s="2"/>
    </row>
    <row r="27" spans="1:12" x14ac:dyDescent="0.2">
      <c r="A27" s="2"/>
      <c r="B27" s="15"/>
      <c r="C27" s="15"/>
      <c r="D27" s="2"/>
      <c r="E27" s="2"/>
      <c r="F27" s="2"/>
      <c r="G27" s="2"/>
      <c r="H27" s="2"/>
      <c r="I27" s="2"/>
      <c r="J27" s="2"/>
      <c r="K27" s="2"/>
      <c r="L27" s="2"/>
    </row>
    <row r="28" spans="1:12" x14ac:dyDescent="0.2">
      <c r="A28" s="2"/>
      <c r="B28" s="85" t="s">
        <v>107</v>
      </c>
      <c r="C28" s="86"/>
      <c r="D28" s="87"/>
      <c r="E28" s="87"/>
      <c r="F28" s="87"/>
      <c r="G28" s="87"/>
      <c r="H28" s="74"/>
      <c r="I28" s="2"/>
      <c r="J28" s="2"/>
      <c r="K28" s="2"/>
      <c r="L28" s="2"/>
    </row>
    <row r="29" spans="1:12" x14ac:dyDescent="0.2">
      <c r="A29" s="2"/>
      <c r="B29" s="88"/>
      <c r="C29" s="89"/>
      <c r="D29" s="90"/>
      <c r="E29" s="90"/>
      <c r="F29" s="90"/>
      <c r="G29" s="90"/>
      <c r="H29" s="76"/>
      <c r="I29" s="2"/>
      <c r="J29" s="2"/>
      <c r="K29" s="2"/>
      <c r="L29" s="2"/>
    </row>
    <row r="30" spans="1:12" x14ac:dyDescent="0.2">
      <c r="A30" s="2"/>
      <c r="B30" s="88"/>
      <c r="C30" s="89"/>
      <c r="D30" s="90"/>
      <c r="E30" s="90"/>
      <c r="F30" s="90"/>
      <c r="G30" s="90"/>
      <c r="H30" s="76"/>
      <c r="I30" s="2"/>
      <c r="J30" s="2"/>
      <c r="K30" s="2"/>
      <c r="L30" s="2"/>
    </row>
    <row r="31" spans="1:12" x14ac:dyDescent="0.2">
      <c r="A31" s="2"/>
      <c r="B31" s="88"/>
      <c r="C31" s="89"/>
      <c r="D31" s="90"/>
      <c r="E31" s="90"/>
      <c r="F31" s="90"/>
      <c r="G31" s="90"/>
      <c r="H31" s="76"/>
      <c r="I31" s="2"/>
      <c r="J31" s="2"/>
      <c r="K31" s="2"/>
      <c r="L31" s="2"/>
    </row>
    <row r="32" spans="1:12" x14ac:dyDescent="0.2">
      <c r="A32" s="2"/>
      <c r="B32" s="88"/>
      <c r="C32" s="89"/>
      <c r="D32" s="90"/>
      <c r="E32" s="90"/>
      <c r="F32" s="90"/>
      <c r="G32" s="90"/>
      <c r="H32" s="76"/>
      <c r="I32" s="2"/>
      <c r="J32" s="2"/>
      <c r="K32" s="2"/>
      <c r="L32" s="2"/>
    </row>
    <row r="33" spans="1:12" x14ac:dyDescent="0.2">
      <c r="A33" s="2"/>
      <c r="B33" s="91"/>
      <c r="C33" s="92"/>
      <c r="D33" s="93"/>
      <c r="E33" s="93"/>
      <c r="F33" s="93"/>
      <c r="G33" s="93"/>
      <c r="H33" s="78"/>
      <c r="I33" s="2"/>
      <c r="J33" s="2"/>
      <c r="K33" s="2"/>
      <c r="L33" s="2"/>
    </row>
    <row r="34" spans="1:12" x14ac:dyDescent="0.2">
      <c r="A34" s="2"/>
      <c r="B34" s="15"/>
      <c r="C34" s="15"/>
      <c r="D34" s="2"/>
      <c r="E34" s="2"/>
      <c r="F34" s="2"/>
      <c r="G34" s="2"/>
      <c r="H34" s="2"/>
      <c r="I34" s="2"/>
      <c r="J34" s="2"/>
      <c r="K34" s="2"/>
      <c r="L34" s="2"/>
    </row>
    <row r="35" spans="1:12" x14ac:dyDescent="0.2">
      <c r="A35" s="2"/>
      <c r="B35" s="85" t="s">
        <v>108</v>
      </c>
      <c r="C35" s="86"/>
      <c r="D35" s="87"/>
      <c r="E35" s="87"/>
      <c r="F35" s="87"/>
      <c r="G35" s="87"/>
      <c r="H35" s="74"/>
      <c r="I35" s="2"/>
      <c r="J35" s="2"/>
      <c r="K35" s="2"/>
      <c r="L35" s="2"/>
    </row>
    <row r="36" spans="1:12" x14ac:dyDescent="0.2">
      <c r="A36" s="2"/>
      <c r="B36" s="88"/>
      <c r="C36" s="89"/>
      <c r="D36" s="90"/>
      <c r="E36" s="90"/>
      <c r="F36" s="90"/>
      <c r="G36" s="90"/>
      <c r="H36" s="76"/>
      <c r="I36" s="2"/>
      <c r="J36" s="2"/>
      <c r="K36" s="2"/>
      <c r="L36" s="2"/>
    </row>
    <row r="37" spans="1:12" x14ac:dyDescent="0.2">
      <c r="A37" s="2"/>
      <c r="B37" s="88"/>
      <c r="C37" s="89"/>
      <c r="D37" s="90"/>
      <c r="E37" s="90"/>
      <c r="F37" s="90"/>
      <c r="G37" s="90"/>
      <c r="H37" s="76"/>
      <c r="I37" s="2"/>
      <c r="J37" s="2"/>
      <c r="K37" s="2"/>
      <c r="L37" s="2"/>
    </row>
    <row r="38" spans="1:12" x14ac:dyDescent="0.2">
      <c r="A38" s="2"/>
      <c r="B38" s="88"/>
      <c r="C38" s="89"/>
      <c r="D38" s="90"/>
      <c r="E38" s="90"/>
      <c r="F38" s="90"/>
      <c r="G38" s="90"/>
      <c r="H38" s="76"/>
      <c r="I38" s="2"/>
      <c r="J38" s="2"/>
      <c r="K38" s="2"/>
      <c r="L38" s="2"/>
    </row>
    <row r="39" spans="1:12" x14ac:dyDescent="0.2">
      <c r="A39" s="2"/>
      <c r="B39" s="88"/>
      <c r="C39" s="89"/>
      <c r="D39" s="90"/>
      <c r="E39" s="90"/>
      <c r="F39" s="90"/>
      <c r="G39" s="90"/>
      <c r="H39" s="76"/>
      <c r="I39" s="2"/>
      <c r="J39" s="2"/>
      <c r="K39" s="2"/>
      <c r="L39" s="2"/>
    </row>
    <row r="40" spans="1:12" x14ac:dyDescent="0.2">
      <c r="A40" s="2"/>
      <c r="B40" s="91"/>
      <c r="C40" s="92"/>
      <c r="D40" s="93"/>
      <c r="E40" s="93"/>
      <c r="F40" s="93"/>
      <c r="G40" s="93"/>
      <c r="H40" s="78"/>
      <c r="I40" s="2"/>
      <c r="J40" s="2"/>
      <c r="K40" s="2"/>
      <c r="L40" s="2"/>
    </row>
    <row r="41" spans="1:12" x14ac:dyDescent="0.2">
      <c r="A41" s="2"/>
      <c r="B41" s="15"/>
      <c r="C41" s="15"/>
      <c r="D41" s="2"/>
      <c r="E41" s="2"/>
      <c r="F41" s="2"/>
      <c r="G41" s="2"/>
      <c r="H41" s="2"/>
      <c r="I41" s="2"/>
      <c r="J41" s="2"/>
      <c r="K41" s="2"/>
      <c r="L41" s="2"/>
    </row>
    <row r="42" spans="1:12" x14ac:dyDescent="0.2">
      <c r="A42" s="2"/>
      <c r="B42" s="71" t="s">
        <v>109</v>
      </c>
      <c r="C42" s="94"/>
      <c r="D42" s="83"/>
      <c r="E42" s="83"/>
      <c r="F42" s="83"/>
      <c r="G42" s="83"/>
      <c r="H42" s="84"/>
      <c r="I42" s="2"/>
      <c r="J42" s="2"/>
      <c r="K42" s="2"/>
      <c r="L42" s="2"/>
    </row>
    <row r="43" spans="1:12" x14ac:dyDescent="0.2">
      <c r="A43" s="2"/>
      <c r="B43" s="15"/>
      <c r="C43" s="15"/>
      <c r="D43" s="2"/>
      <c r="E43" s="2"/>
      <c r="F43" s="2"/>
      <c r="G43" s="2"/>
      <c r="H43" s="2"/>
      <c r="I43" s="2"/>
      <c r="J43" s="2"/>
      <c r="K43" s="2"/>
      <c r="L43" s="2"/>
    </row>
    <row r="44" spans="1:12" x14ac:dyDescent="0.2">
      <c r="A44" s="2"/>
      <c r="B44" s="71" t="s">
        <v>110</v>
      </c>
      <c r="C44" s="82"/>
      <c r="D44" s="83"/>
      <c r="E44" s="83"/>
      <c r="F44" s="83"/>
      <c r="G44" s="83"/>
      <c r="H44" s="84"/>
      <c r="I44" s="2"/>
      <c r="J44" s="2"/>
      <c r="K44" s="2"/>
      <c r="L44" s="2"/>
    </row>
    <row r="45" spans="1:12" x14ac:dyDescent="0.2">
      <c r="A45" s="2"/>
      <c r="B45" s="15"/>
      <c r="C45" s="15"/>
      <c r="D45" s="2"/>
      <c r="E45" s="2"/>
      <c r="F45" s="2"/>
      <c r="G45" s="2"/>
      <c r="H45" s="2"/>
      <c r="I45" s="2"/>
      <c r="J45" s="2"/>
      <c r="K45" s="2"/>
      <c r="L45" s="2"/>
    </row>
    <row r="46" spans="1:12" x14ac:dyDescent="0.2">
      <c r="A46" s="2"/>
      <c r="B46" s="85" t="s">
        <v>111</v>
      </c>
      <c r="C46" s="86"/>
      <c r="D46" s="87"/>
      <c r="E46" s="87"/>
      <c r="F46" s="87"/>
      <c r="G46" s="87"/>
      <c r="H46" s="74"/>
      <c r="I46" s="2"/>
      <c r="J46" s="2"/>
      <c r="K46" s="2"/>
      <c r="L46" s="2"/>
    </row>
    <row r="47" spans="1:12" x14ac:dyDescent="0.2">
      <c r="A47" s="2"/>
      <c r="B47" s="91"/>
      <c r="C47" s="92"/>
      <c r="D47" s="93"/>
      <c r="E47" s="93"/>
      <c r="F47" s="93"/>
      <c r="G47" s="93"/>
      <c r="H47" s="78"/>
      <c r="I47" s="2"/>
      <c r="J47" s="2"/>
      <c r="K47" s="2"/>
      <c r="L47" s="2"/>
    </row>
    <row r="48" spans="1:12" x14ac:dyDescent="0.2">
      <c r="A48" s="2"/>
      <c r="B48" s="15"/>
      <c r="C48" s="15"/>
      <c r="D48" s="2"/>
      <c r="E48" s="2"/>
      <c r="F48" s="2"/>
      <c r="G48" s="2"/>
      <c r="H48" s="2"/>
      <c r="I48" s="2"/>
      <c r="J48" s="2"/>
      <c r="K48" s="2"/>
      <c r="L48" s="2"/>
    </row>
    <row r="49" spans="1:12" x14ac:dyDescent="0.2">
      <c r="A49" s="2"/>
      <c r="B49" s="85" t="s">
        <v>112</v>
      </c>
      <c r="C49" s="86"/>
      <c r="D49" s="87"/>
      <c r="E49" s="87"/>
      <c r="F49" s="87"/>
      <c r="G49" s="87"/>
      <c r="H49" s="74"/>
      <c r="I49" s="2"/>
      <c r="J49" s="2"/>
      <c r="K49" s="2"/>
      <c r="L49" s="2"/>
    </row>
    <row r="50" spans="1:12" x14ac:dyDescent="0.2">
      <c r="A50" s="2"/>
      <c r="B50" s="88"/>
      <c r="C50" s="89"/>
      <c r="D50" s="90"/>
      <c r="E50" s="90"/>
      <c r="F50" s="90"/>
      <c r="G50" s="90"/>
      <c r="H50" s="76"/>
      <c r="I50" s="2"/>
      <c r="J50" s="2"/>
      <c r="K50" s="2"/>
      <c r="L50" s="2"/>
    </row>
    <row r="51" spans="1:12" x14ac:dyDescent="0.2">
      <c r="A51" s="2"/>
      <c r="B51" s="88"/>
      <c r="C51" s="89"/>
      <c r="D51" s="90"/>
      <c r="E51" s="90"/>
      <c r="F51" s="90"/>
      <c r="G51" s="90"/>
      <c r="H51" s="76"/>
      <c r="I51" s="2"/>
      <c r="J51" s="2"/>
      <c r="K51" s="2"/>
      <c r="L51" s="2"/>
    </row>
    <row r="52" spans="1:12" x14ac:dyDescent="0.2">
      <c r="A52" s="2"/>
      <c r="B52" s="91"/>
      <c r="C52" s="92"/>
      <c r="D52" s="93"/>
      <c r="E52" s="93"/>
      <c r="F52" s="93"/>
      <c r="G52" s="93"/>
      <c r="H52" s="78"/>
      <c r="I52" s="2"/>
      <c r="J52" s="2"/>
      <c r="K52" s="2"/>
      <c r="L52" s="2"/>
    </row>
    <row r="53" spans="1:12" x14ac:dyDescent="0.2">
      <c r="A53" s="2"/>
      <c r="B53" s="15"/>
      <c r="C53" s="15"/>
      <c r="D53" s="2"/>
      <c r="E53" s="2"/>
      <c r="F53" s="2"/>
      <c r="G53" s="2"/>
      <c r="H53" s="2"/>
      <c r="I53" s="2"/>
      <c r="J53" s="2"/>
      <c r="K53" s="2"/>
      <c r="L53" s="2"/>
    </row>
    <row r="54" spans="1:12" x14ac:dyDescent="0.2">
      <c r="A54" s="2"/>
      <c r="B54" s="73" t="s">
        <v>307</v>
      </c>
      <c r="C54" s="74"/>
      <c r="D54" s="2"/>
      <c r="E54" s="2"/>
      <c r="F54" s="2"/>
      <c r="G54" s="2"/>
      <c r="H54" s="2"/>
      <c r="I54" s="2"/>
      <c r="J54" s="2"/>
      <c r="K54" s="2"/>
      <c r="L54" s="2"/>
    </row>
    <row r="55" spans="1:12" x14ac:dyDescent="0.2">
      <c r="A55" s="2"/>
      <c r="B55" s="75"/>
      <c r="C55" s="76"/>
      <c r="D55" s="2"/>
      <c r="E55" s="2"/>
      <c r="F55" s="2"/>
      <c r="G55" s="2"/>
      <c r="H55" s="2"/>
      <c r="I55" s="2"/>
      <c r="J55" s="2"/>
      <c r="K55" s="2"/>
      <c r="L55" s="2"/>
    </row>
    <row r="56" spans="1:12" x14ac:dyDescent="0.2">
      <c r="A56" s="2"/>
      <c r="B56" s="75"/>
      <c r="C56" s="76"/>
      <c r="D56" s="2"/>
      <c r="E56" s="2"/>
      <c r="F56" s="2"/>
      <c r="G56" s="2"/>
      <c r="H56" s="2"/>
      <c r="I56" s="2"/>
      <c r="J56" s="2"/>
      <c r="K56" s="2"/>
      <c r="L56" s="2"/>
    </row>
    <row r="57" spans="1:12" x14ac:dyDescent="0.2">
      <c r="A57" s="2"/>
      <c r="B57" s="75"/>
      <c r="C57" s="76"/>
      <c r="D57" s="2"/>
      <c r="E57" s="2"/>
      <c r="F57" s="2"/>
      <c r="G57" s="2"/>
      <c r="H57" s="2"/>
      <c r="I57" s="2"/>
      <c r="J57" s="2"/>
      <c r="K57" s="2"/>
      <c r="L57" s="2"/>
    </row>
    <row r="58" spans="1:12" x14ac:dyDescent="0.2">
      <c r="A58" s="2"/>
      <c r="B58" s="75"/>
      <c r="C58" s="76"/>
      <c r="D58" s="2"/>
      <c r="E58" s="2"/>
      <c r="F58" s="2"/>
      <c r="G58" s="2"/>
      <c r="H58" s="2"/>
      <c r="I58" s="2"/>
      <c r="J58" s="2"/>
      <c r="K58" s="2"/>
      <c r="L58" s="2"/>
    </row>
    <row r="59" spans="1:12" x14ac:dyDescent="0.2">
      <c r="A59" s="2"/>
      <c r="B59" s="75"/>
      <c r="C59" s="76"/>
      <c r="D59" s="2"/>
      <c r="E59" s="2"/>
      <c r="F59" s="2"/>
      <c r="G59" s="2"/>
      <c r="H59" s="2"/>
      <c r="I59" s="2"/>
      <c r="J59" s="2"/>
      <c r="K59" s="2"/>
      <c r="L59" s="2"/>
    </row>
    <row r="60" spans="1:12" x14ac:dyDescent="0.2">
      <c r="A60" s="2"/>
      <c r="B60" s="75"/>
      <c r="C60" s="76"/>
      <c r="D60" s="2"/>
      <c r="E60" s="2"/>
      <c r="F60" s="2"/>
      <c r="G60" s="2"/>
      <c r="H60" s="2"/>
      <c r="I60" s="2"/>
      <c r="J60" s="2"/>
      <c r="K60" s="2"/>
      <c r="L60" s="2"/>
    </row>
    <row r="61" spans="1:12" x14ac:dyDescent="0.2">
      <c r="A61" s="2"/>
      <c r="B61" s="77"/>
      <c r="C61" s="78"/>
      <c r="D61" s="2"/>
      <c r="E61" s="2"/>
      <c r="F61" s="2"/>
      <c r="G61" s="2"/>
      <c r="H61" s="2"/>
      <c r="I61" s="2"/>
      <c r="J61" s="2"/>
      <c r="K61" s="2"/>
      <c r="L61" s="2"/>
    </row>
    <row r="62" spans="1:12" x14ac:dyDescent="0.2">
      <c r="A62" s="2"/>
      <c r="B62" s="2"/>
      <c r="C62" s="2"/>
      <c r="D62" s="2"/>
      <c r="E62" s="2"/>
      <c r="F62" s="2"/>
      <c r="G62" s="2"/>
      <c r="H62" s="2"/>
      <c r="I62" s="2"/>
      <c r="J62" s="2"/>
      <c r="K62" s="2"/>
      <c r="L62" s="2"/>
    </row>
    <row r="63" spans="1:12" x14ac:dyDescent="0.2">
      <c r="A63" s="2"/>
      <c r="B63" s="2"/>
      <c r="C63" s="2"/>
      <c r="D63" s="2"/>
      <c r="E63" s="2"/>
      <c r="F63" s="2"/>
      <c r="G63" s="2"/>
      <c r="H63" s="2"/>
      <c r="I63" s="2"/>
      <c r="J63" s="2"/>
      <c r="K63" s="2"/>
      <c r="L63" s="2"/>
    </row>
    <row r="64" spans="1:12" x14ac:dyDescent="0.2">
      <c r="A64" s="2"/>
      <c r="B64" s="2"/>
      <c r="C64" s="2"/>
      <c r="D64" s="2"/>
      <c r="E64" s="2"/>
      <c r="F64" s="2"/>
      <c r="G64" s="2"/>
      <c r="H64" s="2"/>
      <c r="I64" s="2"/>
      <c r="J64" s="2"/>
      <c r="K64" s="2"/>
      <c r="L64" s="2"/>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c r="G67" s="2"/>
      <c r="H67" s="2"/>
      <c r="I67" s="2"/>
      <c r="J67" s="2"/>
      <c r="K67" s="2"/>
      <c r="L67" s="2"/>
    </row>
    <row r="68" spans="1:12" x14ac:dyDescent="0.2">
      <c r="A68" s="2"/>
      <c r="B68" s="2"/>
      <c r="C68" s="2"/>
      <c r="D68" s="2"/>
      <c r="E68" s="2"/>
      <c r="F68" s="2"/>
      <c r="G68" s="2"/>
      <c r="H68" s="2"/>
      <c r="I68" s="2"/>
      <c r="J68" s="2"/>
      <c r="K68" s="2"/>
      <c r="L68" s="2"/>
    </row>
  </sheetData>
  <sheetProtection password="83A5" sheet="1" objects="1" scenarios="1" selectLockedCells="1"/>
  <phoneticPr fontId="22" type="noConversion"/>
  <pageMargins left="0.7" right="0.7" top="0.75" bottom="0.75" header="0.3" footer="0.3"/>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workbookViewId="0">
      <selection activeCell="J1" sqref="J1"/>
    </sheetView>
  </sheetViews>
  <sheetFormatPr defaultRowHeight="12.75" x14ac:dyDescent="0.2"/>
  <cols>
    <col min="1" max="1" width="5.625" style="26" customWidth="1"/>
    <col min="2" max="2" width="40.25" style="26" customWidth="1"/>
    <col min="3" max="3" width="15.125" style="26" customWidth="1"/>
    <col min="4" max="4" width="5" style="26" customWidth="1"/>
    <col min="5" max="5" width="40.25" style="26" customWidth="1"/>
    <col min="6" max="6" width="15.125" style="26" customWidth="1"/>
    <col min="7" max="16384" width="9" style="26"/>
  </cols>
  <sheetData>
    <row r="1" spans="1:9" x14ac:dyDescent="0.2">
      <c r="A1" s="2"/>
      <c r="B1" s="2"/>
      <c r="C1" s="2"/>
      <c r="D1" s="2"/>
      <c r="E1" s="2"/>
      <c r="F1" s="2"/>
      <c r="G1" s="2"/>
      <c r="H1" s="2"/>
      <c r="I1" s="2"/>
    </row>
    <row r="2" spans="1:9" ht="18" x14ac:dyDescent="0.25">
      <c r="A2" s="2"/>
      <c r="B2" s="6" t="s">
        <v>113</v>
      </c>
      <c r="C2" s="2"/>
      <c r="D2" s="31"/>
      <c r="E2" s="2"/>
      <c r="F2" s="2"/>
      <c r="G2" s="2"/>
      <c r="H2" s="2"/>
      <c r="I2" s="2"/>
    </row>
    <row r="3" spans="1:9" x14ac:dyDescent="0.2">
      <c r="A3" s="2"/>
      <c r="B3" s="2"/>
      <c r="C3" s="2"/>
      <c r="D3" s="31"/>
      <c r="E3" s="2"/>
      <c r="F3" s="2"/>
      <c r="G3" s="2"/>
      <c r="H3" s="2"/>
      <c r="I3" s="2"/>
    </row>
    <row r="4" spans="1:9" x14ac:dyDescent="0.2">
      <c r="A4" s="2"/>
      <c r="B4" s="131" t="s">
        <v>114</v>
      </c>
      <c r="C4" s="131"/>
      <c r="D4" s="32"/>
      <c r="E4" s="131" t="s">
        <v>115</v>
      </c>
      <c r="F4" s="131"/>
      <c r="G4" s="2"/>
      <c r="H4" s="2"/>
      <c r="I4" s="2"/>
    </row>
    <row r="5" spans="1:9" x14ac:dyDescent="0.2">
      <c r="A5" s="2"/>
      <c r="B5" s="13" t="s">
        <v>116</v>
      </c>
      <c r="C5" s="13" t="s">
        <v>66</v>
      </c>
      <c r="D5" s="20"/>
      <c r="E5" s="13" t="s">
        <v>117</v>
      </c>
      <c r="F5" s="13" t="s">
        <v>66</v>
      </c>
      <c r="G5" s="2"/>
      <c r="H5" s="2"/>
      <c r="I5" s="2"/>
    </row>
    <row r="6" spans="1:9" x14ac:dyDescent="0.2">
      <c r="A6" s="2"/>
      <c r="B6" s="11" t="s">
        <v>67</v>
      </c>
      <c r="C6" s="33">
        <f>Investering!C5</f>
        <v>0</v>
      </c>
      <c r="D6" s="34"/>
      <c r="E6" s="11" t="s">
        <v>92</v>
      </c>
      <c r="F6" s="35">
        <f>Financiering!C5</f>
        <v>0</v>
      </c>
      <c r="G6" s="2"/>
      <c r="H6" s="2"/>
      <c r="I6" s="2"/>
    </row>
    <row r="7" spans="1:9" x14ac:dyDescent="0.2">
      <c r="A7" s="2"/>
      <c r="B7" s="11" t="s">
        <v>68</v>
      </c>
      <c r="C7" s="35">
        <f>Investering!C6</f>
        <v>0</v>
      </c>
      <c r="D7" s="34"/>
      <c r="E7" s="11" t="s">
        <v>93</v>
      </c>
      <c r="F7" s="35">
        <f>Financiering!C6</f>
        <v>0</v>
      </c>
      <c r="G7" s="2"/>
      <c r="H7" s="2"/>
      <c r="I7" s="2"/>
    </row>
    <row r="8" spans="1:9" x14ac:dyDescent="0.2">
      <c r="A8" s="2"/>
      <c r="B8" s="11" t="s">
        <v>69</v>
      </c>
      <c r="C8" s="33">
        <f>Investering!C7</f>
        <v>0</v>
      </c>
      <c r="D8" s="34"/>
      <c r="E8" s="36" t="s">
        <v>94</v>
      </c>
      <c r="F8" s="35">
        <f>Financiering!C7</f>
        <v>0</v>
      </c>
      <c r="G8" s="2"/>
      <c r="H8" s="2"/>
      <c r="I8" s="2"/>
    </row>
    <row r="9" spans="1:9" x14ac:dyDescent="0.2">
      <c r="A9" s="2"/>
      <c r="B9" s="11" t="s">
        <v>70</v>
      </c>
      <c r="C9" s="35">
        <f>Investering!C8</f>
        <v>0</v>
      </c>
      <c r="D9" s="34"/>
      <c r="E9" s="36" t="s">
        <v>95</v>
      </c>
      <c r="F9" s="35">
        <f>Financiering!C8</f>
        <v>0</v>
      </c>
      <c r="G9" s="2"/>
      <c r="H9" s="2"/>
      <c r="I9" s="2"/>
    </row>
    <row r="10" spans="1:9" ht="13.5" thickBot="1" x14ac:dyDescent="0.25">
      <c r="A10" s="2"/>
      <c r="B10" s="11" t="s">
        <v>71</v>
      </c>
      <c r="C10" s="33">
        <f>Investering!C9</f>
        <v>0</v>
      </c>
      <c r="D10" s="34"/>
      <c r="E10" s="12" t="s">
        <v>96</v>
      </c>
      <c r="F10" s="35">
        <f>Financiering!C9</f>
        <v>0</v>
      </c>
      <c r="G10" s="2"/>
      <c r="H10" s="2"/>
      <c r="I10" s="2"/>
    </row>
    <row r="11" spans="1:9" ht="13.5" thickTop="1" x14ac:dyDescent="0.2">
      <c r="A11" s="2"/>
      <c r="B11" s="11" t="s">
        <v>72</v>
      </c>
      <c r="C11" s="35">
        <f>Investering!C10</f>
        <v>0</v>
      </c>
      <c r="D11" s="34"/>
      <c r="E11" s="79" t="s">
        <v>97</v>
      </c>
      <c r="F11" s="80">
        <f>SUM(F6:F10)</f>
        <v>0</v>
      </c>
      <c r="G11" s="2"/>
      <c r="H11" s="2"/>
      <c r="I11" s="2"/>
    </row>
    <row r="12" spans="1:9" x14ac:dyDescent="0.2">
      <c r="A12" s="2"/>
      <c r="B12" s="11" t="s">
        <v>73</v>
      </c>
      <c r="C12" s="33">
        <f>Investering!C11</f>
        <v>0</v>
      </c>
      <c r="D12" s="34"/>
      <c r="E12" s="15"/>
      <c r="F12" s="15"/>
      <c r="G12" s="2"/>
      <c r="H12" s="2"/>
      <c r="I12" s="2"/>
    </row>
    <row r="13" spans="1:9" x14ac:dyDescent="0.2">
      <c r="A13" s="2"/>
      <c r="B13" s="11" t="s">
        <v>74</v>
      </c>
      <c r="C13" s="35">
        <f>Investering!C12</f>
        <v>0</v>
      </c>
      <c r="D13" s="34"/>
      <c r="E13" s="13" t="s">
        <v>118</v>
      </c>
      <c r="F13" s="13" t="s">
        <v>66</v>
      </c>
      <c r="G13" s="2"/>
      <c r="H13" s="2"/>
      <c r="I13" s="2"/>
    </row>
    <row r="14" spans="1:9" x14ac:dyDescent="0.2">
      <c r="A14" s="2"/>
      <c r="B14" s="11" t="s">
        <v>75</v>
      </c>
      <c r="C14" s="33">
        <f>Investering!C13</f>
        <v>0</v>
      </c>
      <c r="D14" s="34"/>
      <c r="E14" s="11" t="s">
        <v>99</v>
      </c>
      <c r="F14" s="35">
        <f>Financiering!C13</f>
        <v>0</v>
      </c>
      <c r="G14" s="2"/>
      <c r="H14" s="2"/>
      <c r="I14" s="2"/>
    </row>
    <row r="15" spans="1:9" ht="13.5" thickBot="1" x14ac:dyDescent="0.25">
      <c r="A15" s="2"/>
      <c r="B15" s="12" t="s">
        <v>76</v>
      </c>
      <c r="C15" s="35">
        <f>Investering!C14</f>
        <v>0</v>
      </c>
      <c r="D15" s="34"/>
      <c r="E15" s="11" t="s">
        <v>8</v>
      </c>
      <c r="F15" s="35">
        <f>Financiering!C14</f>
        <v>0</v>
      </c>
      <c r="G15" s="2"/>
      <c r="H15" s="2"/>
      <c r="I15" s="2"/>
    </row>
    <row r="16" spans="1:9" ht="13.5" thickTop="1" x14ac:dyDescent="0.2">
      <c r="A16" s="2"/>
      <c r="B16" s="79" t="s">
        <v>119</v>
      </c>
      <c r="C16" s="80">
        <f>SUM(C6:C15)</f>
        <v>0</v>
      </c>
      <c r="D16" s="20"/>
      <c r="E16" s="11" t="s">
        <v>120</v>
      </c>
      <c r="F16" s="35">
        <f>Financiering!C15</f>
        <v>0</v>
      </c>
      <c r="G16" s="2"/>
      <c r="H16" s="2"/>
      <c r="I16" s="2"/>
    </row>
    <row r="17" spans="1:9" x14ac:dyDescent="0.2">
      <c r="A17" s="2"/>
      <c r="B17" s="132"/>
      <c r="C17" s="133"/>
      <c r="D17" s="34"/>
      <c r="E17" s="11" t="s">
        <v>101</v>
      </c>
      <c r="F17" s="35">
        <f>Financiering!C16</f>
        <v>0</v>
      </c>
      <c r="G17" s="2"/>
      <c r="H17" s="2"/>
      <c r="I17" s="2"/>
    </row>
    <row r="18" spans="1:9" x14ac:dyDescent="0.2">
      <c r="A18" s="2"/>
      <c r="B18" s="13" t="s">
        <v>121</v>
      </c>
      <c r="C18" s="13" t="s">
        <v>66</v>
      </c>
      <c r="D18" s="20"/>
      <c r="E18" s="11" t="s">
        <v>10</v>
      </c>
      <c r="F18" s="35">
        <f>Financiering!C17</f>
        <v>0</v>
      </c>
      <c r="G18" s="2"/>
      <c r="H18" s="2"/>
      <c r="I18" s="2"/>
    </row>
    <row r="19" spans="1:9" ht="13.5" thickBot="1" x14ac:dyDescent="0.25">
      <c r="A19" s="2"/>
      <c r="B19" s="11" t="s">
        <v>79</v>
      </c>
      <c r="C19" s="35">
        <f>Investering!C18</f>
        <v>0</v>
      </c>
      <c r="D19" s="34"/>
      <c r="E19" s="12" t="s">
        <v>102</v>
      </c>
      <c r="F19" s="35">
        <f>Financiering!C18</f>
        <v>0</v>
      </c>
      <c r="G19" s="2"/>
      <c r="H19" s="2"/>
      <c r="I19" s="2"/>
    </row>
    <row r="20" spans="1:9" ht="13.5" thickTop="1" x14ac:dyDescent="0.2">
      <c r="A20" s="2"/>
      <c r="B20" s="11" t="s">
        <v>80</v>
      </c>
      <c r="C20" s="35">
        <f>Investering!C19</f>
        <v>0</v>
      </c>
      <c r="D20" s="34"/>
      <c r="E20" s="79" t="s">
        <v>103</v>
      </c>
      <c r="F20" s="80">
        <f>SUM(F14:F19)</f>
        <v>0</v>
      </c>
      <c r="G20" s="2"/>
      <c r="H20" s="2"/>
      <c r="I20" s="2"/>
    </row>
    <row r="21" spans="1:9" x14ac:dyDescent="0.2">
      <c r="A21" s="2"/>
      <c r="B21" s="11" t="s">
        <v>81</v>
      </c>
      <c r="C21" s="35">
        <f>Investering!C20</f>
        <v>0</v>
      </c>
      <c r="D21" s="34"/>
      <c r="E21" s="15"/>
      <c r="F21" s="15"/>
      <c r="G21" s="2"/>
      <c r="H21" s="2"/>
      <c r="I21" s="2"/>
    </row>
    <row r="22" spans="1:9" x14ac:dyDescent="0.2">
      <c r="A22" s="2"/>
      <c r="B22" s="11" t="s">
        <v>82</v>
      </c>
      <c r="C22" s="35">
        <f>Investering!C21</f>
        <v>0</v>
      </c>
      <c r="D22" s="34"/>
      <c r="E22" s="15"/>
      <c r="F22" s="15"/>
      <c r="G22" s="2"/>
      <c r="H22" s="2"/>
      <c r="I22" s="2"/>
    </row>
    <row r="23" spans="1:9" x14ac:dyDescent="0.2">
      <c r="A23" s="2"/>
      <c r="B23" s="11" t="s">
        <v>83</v>
      </c>
      <c r="C23" s="35">
        <f>Investering!C22</f>
        <v>0</v>
      </c>
      <c r="D23" s="34"/>
      <c r="E23" s="37"/>
      <c r="F23" s="37"/>
      <c r="G23" s="2"/>
      <c r="H23" s="2"/>
      <c r="I23" s="2"/>
    </row>
    <row r="24" spans="1:9" x14ac:dyDescent="0.2">
      <c r="A24" s="2"/>
      <c r="B24" s="11" t="s">
        <v>84</v>
      </c>
      <c r="C24" s="35">
        <f>Investering!C23</f>
        <v>0</v>
      </c>
      <c r="D24" s="34"/>
      <c r="E24" s="37"/>
      <c r="F24" s="37"/>
      <c r="G24" s="2"/>
      <c r="H24" s="2"/>
      <c r="I24" s="2"/>
    </row>
    <row r="25" spans="1:9" x14ac:dyDescent="0.2">
      <c r="A25" s="2"/>
      <c r="B25" s="11" t="s">
        <v>85</v>
      </c>
      <c r="C25" s="35">
        <f>Investering!C24</f>
        <v>0</v>
      </c>
      <c r="D25" s="34"/>
      <c r="E25" s="37"/>
      <c r="F25" s="37"/>
      <c r="G25" s="2"/>
      <c r="H25" s="2"/>
      <c r="I25" s="2"/>
    </row>
    <row r="26" spans="1:9" ht="13.5" thickBot="1" x14ac:dyDescent="0.25">
      <c r="A26" s="2"/>
      <c r="B26" s="12" t="s">
        <v>76</v>
      </c>
      <c r="C26" s="35">
        <f>Investering!C25</f>
        <v>0</v>
      </c>
      <c r="D26" s="34"/>
      <c r="E26" s="37"/>
      <c r="F26" s="37"/>
      <c r="G26" s="2"/>
      <c r="H26" s="2"/>
      <c r="I26" s="2"/>
    </row>
    <row r="27" spans="1:9" ht="13.5" thickTop="1" x14ac:dyDescent="0.2">
      <c r="A27" s="2"/>
      <c r="B27" s="79" t="s">
        <v>122</v>
      </c>
      <c r="C27" s="80">
        <f>SUM(C19:C26)</f>
        <v>0</v>
      </c>
      <c r="D27" s="20"/>
      <c r="E27" s="37"/>
      <c r="F27" s="37"/>
      <c r="G27" s="2"/>
      <c r="H27" s="2"/>
      <c r="I27" s="2"/>
    </row>
    <row r="28" spans="1:9" ht="13.5" thickBot="1" x14ac:dyDescent="0.25">
      <c r="A28" s="2"/>
      <c r="B28" s="38"/>
      <c r="C28" s="38"/>
      <c r="D28" s="34"/>
      <c r="E28" s="39"/>
      <c r="F28" s="39"/>
      <c r="G28" s="2"/>
      <c r="H28" s="2"/>
      <c r="I28" s="2"/>
    </row>
    <row r="29" spans="1:9" ht="13.5" thickTop="1" x14ac:dyDescent="0.2">
      <c r="A29" s="2"/>
      <c r="B29" s="79" t="s">
        <v>123</v>
      </c>
      <c r="C29" s="80">
        <f>SUM(C16,C27)</f>
        <v>0</v>
      </c>
      <c r="D29" s="20"/>
      <c r="E29" s="79" t="s">
        <v>124</v>
      </c>
      <c r="F29" s="80">
        <f>SUM(F11,F20)</f>
        <v>0</v>
      </c>
      <c r="G29" s="2"/>
      <c r="H29" s="2"/>
      <c r="I29" s="2"/>
    </row>
    <row r="30" spans="1:9" x14ac:dyDescent="0.2">
      <c r="A30" s="2"/>
      <c r="B30" s="15"/>
      <c r="C30" s="15"/>
      <c r="D30" s="34"/>
      <c r="E30" s="15"/>
      <c r="F30" s="15"/>
      <c r="G30" s="2"/>
      <c r="H30" s="2"/>
      <c r="I30" s="2"/>
    </row>
    <row r="31" spans="1:9" x14ac:dyDescent="0.2">
      <c r="A31" s="2"/>
      <c r="B31" s="40" t="s">
        <v>125</v>
      </c>
      <c r="C31" s="37"/>
      <c r="D31" s="34"/>
      <c r="E31" s="15"/>
      <c r="F31" s="15"/>
      <c r="G31" s="2"/>
      <c r="H31" s="2"/>
      <c r="I31" s="2"/>
    </row>
    <row r="32" spans="1:9" x14ac:dyDescent="0.2">
      <c r="A32" s="2"/>
      <c r="B32" s="15"/>
      <c r="C32" s="15"/>
      <c r="D32" s="34"/>
      <c r="E32" s="15"/>
      <c r="F32" s="15"/>
      <c r="G32" s="2"/>
      <c r="H32" s="2"/>
      <c r="I32" s="2"/>
    </row>
    <row r="33" spans="1:9" x14ac:dyDescent="0.2">
      <c r="A33" s="2"/>
      <c r="B33" s="73" t="s">
        <v>307</v>
      </c>
      <c r="C33" s="74"/>
      <c r="D33" s="31"/>
      <c r="E33" s="2"/>
      <c r="F33" s="2"/>
      <c r="G33" s="2"/>
      <c r="H33" s="2"/>
      <c r="I33" s="2"/>
    </row>
    <row r="34" spans="1:9" x14ac:dyDescent="0.2">
      <c r="A34" s="2"/>
      <c r="B34" s="75"/>
      <c r="C34" s="76"/>
      <c r="D34" s="2"/>
      <c r="E34" s="2"/>
      <c r="F34" s="2"/>
      <c r="G34" s="2"/>
      <c r="H34" s="2"/>
      <c r="I34" s="2"/>
    </row>
    <row r="35" spans="1:9" x14ac:dyDescent="0.2">
      <c r="A35" s="2"/>
      <c r="B35" s="75"/>
      <c r="C35" s="76"/>
      <c r="D35" s="2"/>
      <c r="E35" s="2"/>
      <c r="F35" s="2"/>
      <c r="G35" s="2"/>
      <c r="H35" s="2"/>
      <c r="I35" s="2"/>
    </row>
    <row r="36" spans="1:9" x14ac:dyDescent="0.2">
      <c r="A36" s="2"/>
      <c r="B36" s="75"/>
      <c r="C36" s="76"/>
      <c r="D36" s="2"/>
      <c r="E36" s="2"/>
      <c r="F36" s="2"/>
      <c r="G36" s="2"/>
      <c r="H36" s="2"/>
      <c r="I36" s="2"/>
    </row>
    <row r="37" spans="1:9" x14ac:dyDescent="0.2">
      <c r="A37" s="2"/>
      <c r="B37" s="75"/>
      <c r="C37" s="76"/>
      <c r="D37" s="2"/>
      <c r="E37" s="2"/>
      <c r="F37" s="2"/>
      <c r="G37" s="2"/>
      <c r="H37" s="2"/>
      <c r="I37" s="2"/>
    </row>
    <row r="38" spans="1:9" x14ac:dyDescent="0.2">
      <c r="A38" s="2"/>
      <c r="B38" s="75"/>
      <c r="C38" s="76"/>
      <c r="D38" s="2"/>
      <c r="E38" s="2"/>
      <c r="F38" s="2"/>
      <c r="G38" s="2"/>
      <c r="H38" s="2"/>
      <c r="I38" s="2"/>
    </row>
    <row r="39" spans="1:9" x14ac:dyDescent="0.2">
      <c r="A39" s="2"/>
      <c r="B39" s="75"/>
      <c r="C39" s="76"/>
      <c r="D39" s="2"/>
      <c r="E39" s="2"/>
      <c r="F39" s="2"/>
      <c r="G39" s="2"/>
      <c r="H39" s="2"/>
      <c r="I39" s="2"/>
    </row>
    <row r="40" spans="1:9" x14ac:dyDescent="0.2">
      <c r="A40" s="2"/>
      <c r="B40" s="77"/>
      <c r="C40" s="78"/>
      <c r="D40" s="2"/>
      <c r="E40" s="2"/>
      <c r="F40" s="2"/>
      <c r="G40" s="2"/>
      <c r="H40" s="2"/>
      <c r="I40" s="2"/>
    </row>
    <row r="41" spans="1:9" x14ac:dyDescent="0.2">
      <c r="A41" s="2"/>
      <c r="B41" s="2"/>
      <c r="C41" s="2"/>
      <c r="D41" s="2"/>
      <c r="E41" s="2"/>
      <c r="F41" s="2"/>
      <c r="G41" s="2"/>
      <c r="H41" s="2"/>
      <c r="I41" s="2"/>
    </row>
    <row r="42" spans="1:9" x14ac:dyDescent="0.2">
      <c r="A42" s="2"/>
      <c r="B42" s="2"/>
      <c r="C42" s="2"/>
      <c r="D42" s="2"/>
      <c r="E42" s="2"/>
      <c r="F42" s="2"/>
      <c r="G42" s="2"/>
      <c r="H42" s="2"/>
      <c r="I42" s="2"/>
    </row>
    <row r="43" spans="1:9" x14ac:dyDescent="0.2">
      <c r="A43" s="2"/>
      <c r="B43" s="2"/>
      <c r="C43" s="2"/>
      <c r="D43" s="2"/>
      <c r="E43" s="2"/>
      <c r="F43" s="2"/>
      <c r="G43" s="2"/>
      <c r="H43" s="2"/>
      <c r="I43" s="2"/>
    </row>
    <row r="44" spans="1:9" x14ac:dyDescent="0.2">
      <c r="A44" s="2"/>
      <c r="B44" s="2"/>
      <c r="C44" s="2"/>
      <c r="D44" s="2"/>
      <c r="E44" s="2"/>
      <c r="F44" s="2"/>
      <c r="G44" s="2"/>
      <c r="H44" s="2"/>
      <c r="I44" s="2"/>
    </row>
    <row r="45" spans="1:9" x14ac:dyDescent="0.2">
      <c r="A45" s="2"/>
      <c r="B45" s="2"/>
      <c r="C45" s="2"/>
      <c r="D45" s="2"/>
      <c r="E45" s="2"/>
      <c r="F45" s="2"/>
      <c r="G45" s="2"/>
      <c r="H45" s="2"/>
      <c r="I45" s="2"/>
    </row>
  </sheetData>
  <sheetProtection password="83A5" sheet="1" objects="1" scenarios="1" selectLockedCells="1"/>
  <mergeCells count="3">
    <mergeCell ref="B4:C4"/>
    <mergeCell ref="E4:F4"/>
    <mergeCell ref="B17:C17"/>
  </mergeCells>
  <phoneticPr fontId="22" type="noConversion"/>
  <pageMargins left="0.7" right="0.7" top="0.75" bottom="0.75" header="0.3" footer="0.3"/>
  <pageSetup paperSize="9" scale="8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4"/>
  <sheetViews>
    <sheetView showGridLines="0" workbookViewId="0">
      <selection activeCell="C48" sqref="C48"/>
    </sheetView>
  </sheetViews>
  <sheetFormatPr defaultRowHeight="12.75" x14ac:dyDescent="0.2"/>
  <cols>
    <col min="1" max="1" width="5.625" style="26" customWidth="1"/>
    <col min="2" max="2" width="40.75" style="26" customWidth="1"/>
    <col min="3" max="4" width="20.625" style="26" customWidth="1"/>
    <col min="5" max="16384" width="9" style="26"/>
  </cols>
  <sheetData>
    <row r="1" spans="1:10" x14ac:dyDescent="0.2">
      <c r="A1" s="2"/>
      <c r="B1" s="2"/>
      <c r="C1" s="2"/>
      <c r="D1" s="2"/>
      <c r="E1" s="2"/>
      <c r="F1" s="2"/>
      <c r="G1" s="2"/>
      <c r="H1" s="2"/>
      <c r="I1" s="2"/>
      <c r="J1" s="2"/>
    </row>
    <row r="2" spans="1:10" ht="18" x14ac:dyDescent="0.25">
      <c r="A2" s="2"/>
      <c r="B2" s="6" t="s">
        <v>126</v>
      </c>
      <c r="C2" s="2"/>
      <c r="D2" s="2"/>
      <c r="E2" s="2"/>
      <c r="F2" s="2"/>
      <c r="G2" s="2"/>
      <c r="H2" s="2"/>
      <c r="I2" s="2"/>
      <c r="J2" s="2"/>
    </row>
    <row r="3" spans="1:10" x14ac:dyDescent="0.2">
      <c r="A3" s="2"/>
      <c r="B3" s="2"/>
      <c r="C3" s="2"/>
      <c r="D3" s="2"/>
      <c r="E3" s="2"/>
      <c r="F3" s="2"/>
      <c r="G3" s="2"/>
      <c r="H3" s="2"/>
      <c r="I3" s="2"/>
      <c r="J3" s="2"/>
    </row>
    <row r="4" spans="1:10" x14ac:dyDescent="0.2">
      <c r="A4" s="2"/>
      <c r="B4" s="13" t="s">
        <v>127</v>
      </c>
      <c r="C4" s="13" t="s">
        <v>128</v>
      </c>
      <c r="D4" s="13" t="s">
        <v>129</v>
      </c>
      <c r="E4" s="2"/>
      <c r="F4" s="2"/>
      <c r="G4" s="2"/>
      <c r="H4" s="2"/>
      <c r="I4" s="2"/>
      <c r="J4" s="2"/>
    </row>
    <row r="5" spans="1:10" x14ac:dyDescent="0.2">
      <c r="A5" s="2"/>
      <c r="B5" s="11" t="s">
        <v>130</v>
      </c>
      <c r="C5" s="69"/>
      <c r="D5" s="69"/>
      <c r="E5" s="2"/>
      <c r="F5" s="2"/>
      <c r="G5" s="2"/>
      <c r="H5" s="2"/>
      <c r="I5" s="2"/>
      <c r="J5" s="2"/>
    </row>
    <row r="6" spans="1:10" x14ac:dyDescent="0.2">
      <c r="A6" s="2"/>
      <c r="B6" s="11" t="s">
        <v>131</v>
      </c>
      <c r="C6" s="69"/>
      <c r="D6" s="69"/>
      <c r="E6" s="2"/>
      <c r="F6" s="2"/>
      <c r="G6" s="2"/>
      <c r="H6" s="2"/>
      <c r="I6" s="2"/>
      <c r="J6" s="2"/>
    </row>
    <row r="7" spans="1:10" x14ac:dyDescent="0.2">
      <c r="A7" s="2"/>
      <c r="B7" s="11" t="s">
        <v>132</v>
      </c>
      <c r="C7" s="69"/>
      <c r="D7" s="69"/>
      <c r="E7" s="2"/>
      <c r="F7" s="2"/>
      <c r="G7" s="2"/>
      <c r="H7" s="2"/>
      <c r="I7" s="2"/>
      <c r="J7" s="2"/>
    </row>
    <row r="8" spans="1:10" x14ac:dyDescent="0.2">
      <c r="A8" s="2"/>
      <c r="B8" s="11" t="s">
        <v>133</v>
      </c>
      <c r="C8" s="69"/>
      <c r="D8" s="69"/>
      <c r="E8" s="2"/>
      <c r="F8" s="2"/>
      <c r="G8" s="2"/>
      <c r="H8" s="2"/>
      <c r="I8" s="2"/>
      <c r="J8" s="2"/>
    </row>
    <row r="9" spans="1:10" x14ac:dyDescent="0.2">
      <c r="A9" s="2"/>
      <c r="B9" s="11" t="s">
        <v>134</v>
      </c>
      <c r="C9" s="69"/>
      <c r="D9" s="69"/>
      <c r="E9" s="2"/>
      <c r="F9" s="2"/>
      <c r="G9" s="2"/>
      <c r="H9" s="2"/>
      <c r="I9" s="2"/>
      <c r="J9" s="2"/>
    </row>
    <row r="10" spans="1:10" x14ac:dyDescent="0.2">
      <c r="A10" s="2"/>
      <c r="B10" s="11" t="s">
        <v>135</v>
      </c>
      <c r="C10" s="69"/>
      <c r="D10" s="69"/>
      <c r="E10" s="2"/>
      <c r="F10" s="2"/>
      <c r="G10" s="2"/>
      <c r="H10" s="2"/>
      <c r="I10" s="2"/>
      <c r="J10" s="2"/>
    </row>
    <row r="11" spans="1:10" x14ac:dyDescent="0.2">
      <c r="A11" s="2"/>
      <c r="B11" s="11" t="s">
        <v>136</v>
      </c>
      <c r="C11" s="69"/>
      <c r="D11" s="69"/>
      <c r="E11" s="2"/>
      <c r="F11" s="2"/>
      <c r="G11" s="2"/>
      <c r="H11" s="2"/>
      <c r="I11" s="2"/>
      <c r="J11" s="2"/>
    </row>
    <row r="12" spans="1:10" x14ac:dyDescent="0.2">
      <c r="A12" s="2"/>
      <c r="B12" s="11" t="s">
        <v>137</v>
      </c>
      <c r="C12" s="69"/>
      <c r="D12" s="69"/>
      <c r="E12" s="2"/>
      <c r="F12" s="2"/>
      <c r="G12" s="2"/>
      <c r="H12" s="2"/>
      <c r="I12" s="2"/>
      <c r="J12" s="2"/>
    </row>
    <row r="13" spans="1:10" x14ac:dyDescent="0.2">
      <c r="A13" s="2"/>
      <c r="B13" s="11" t="s">
        <v>138</v>
      </c>
      <c r="C13" s="69"/>
      <c r="D13" s="69"/>
      <c r="E13" s="2"/>
      <c r="F13" s="2"/>
      <c r="G13" s="2"/>
      <c r="H13" s="2"/>
      <c r="I13" s="2"/>
      <c r="J13" s="2"/>
    </row>
    <row r="14" spans="1:10" x14ac:dyDescent="0.2">
      <c r="A14" s="2"/>
      <c r="B14" s="11" t="s">
        <v>139</v>
      </c>
      <c r="C14" s="69"/>
      <c r="D14" s="69"/>
      <c r="E14" s="2"/>
      <c r="F14" s="2"/>
      <c r="G14" s="2"/>
      <c r="H14" s="2"/>
      <c r="I14" s="2"/>
      <c r="J14" s="2"/>
    </row>
    <row r="15" spans="1:10" x14ac:dyDescent="0.2">
      <c r="A15" s="2"/>
      <c r="B15" s="11" t="s">
        <v>140</v>
      </c>
      <c r="C15" s="69"/>
      <c r="D15" s="69"/>
      <c r="E15" s="2"/>
      <c r="F15" s="2"/>
      <c r="G15" s="2"/>
      <c r="H15" s="2"/>
      <c r="I15" s="2"/>
      <c r="J15" s="2"/>
    </row>
    <row r="16" spans="1:10" x14ac:dyDescent="0.2">
      <c r="A16" s="2"/>
      <c r="B16" s="11" t="s">
        <v>141</v>
      </c>
      <c r="C16" s="69"/>
      <c r="D16" s="69"/>
      <c r="E16" s="2"/>
      <c r="F16" s="2"/>
      <c r="G16" s="2"/>
      <c r="H16" s="2"/>
      <c r="I16" s="2"/>
      <c r="J16" s="2"/>
    </row>
    <row r="17" spans="1:10" x14ac:dyDescent="0.2">
      <c r="A17" s="2"/>
      <c r="B17" s="11" t="s">
        <v>142</v>
      </c>
      <c r="C17" s="69"/>
      <c r="D17" s="69"/>
      <c r="E17" s="2"/>
      <c r="F17" s="2"/>
      <c r="G17" s="2"/>
      <c r="H17" s="2"/>
      <c r="I17" s="2"/>
      <c r="J17" s="2"/>
    </row>
    <row r="18" spans="1:10" ht="13.5" thickBot="1" x14ac:dyDescent="0.25">
      <c r="A18" s="2"/>
      <c r="B18" s="12" t="s">
        <v>143</v>
      </c>
      <c r="C18" s="70"/>
      <c r="D18" s="70"/>
      <c r="E18" s="2"/>
      <c r="F18" s="2"/>
      <c r="G18" s="2"/>
      <c r="H18" s="2"/>
      <c r="I18" s="2"/>
      <c r="J18" s="2"/>
    </row>
    <row r="19" spans="1:10" ht="13.5" thickTop="1" x14ac:dyDescent="0.2">
      <c r="A19" s="2"/>
      <c r="B19" s="79" t="s">
        <v>144</v>
      </c>
      <c r="C19" s="95">
        <f>SUM(C5:C18)</f>
        <v>0</v>
      </c>
      <c r="D19" s="95">
        <f>SUM(D5:D18)</f>
        <v>0</v>
      </c>
      <c r="E19" s="2"/>
      <c r="F19" s="2"/>
      <c r="G19" s="2"/>
      <c r="H19" s="2"/>
      <c r="I19" s="2"/>
      <c r="J19" s="2"/>
    </row>
    <row r="20" spans="1:10" x14ac:dyDescent="0.2">
      <c r="A20" s="2"/>
      <c r="B20" s="11"/>
      <c r="C20" s="11"/>
      <c r="D20" s="11"/>
      <c r="E20" s="2"/>
      <c r="F20" s="2"/>
      <c r="G20" s="2"/>
      <c r="H20" s="2"/>
      <c r="I20" s="2"/>
      <c r="J20" s="2"/>
    </row>
    <row r="21" spans="1:10" x14ac:dyDescent="0.2">
      <c r="A21" s="2"/>
      <c r="B21" s="13" t="s">
        <v>145</v>
      </c>
      <c r="C21" s="13"/>
      <c r="D21" s="13"/>
      <c r="E21" s="2"/>
      <c r="F21" s="2"/>
      <c r="G21" s="2"/>
      <c r="H21" s="2"/>
      <c r="I21" s="2"/>
      <c r="J21" s="2"/>
    </row>
    <row r="22" spans="1:10" x14ac:dyDescent="0.2">
      <c r="A22" s="2"/>
      <c r="B22" s="11" t="s">
        <v>146</v>
      </c>
      <c r="C22" s="69"/>
      <c r="D22" s="69"/>
      <c r="E22" s="2"/>
      <c r="F22" s="2"/>
      <c r="G22" s="2"/>
      <c r="H22" s="2"/>
      <c r="I22" s="2"/>
      <c r="J22" s="2"/>
    </row>
    <row r="23" spans="1:10" x14ac:dyDescent="0.2">
      <c r="A23" s="2"/>
      <c r="B23" s="11" t="s">
        <v>147</v>
      </c>
      <c r="C23" s="69"/>
      <c r="D23" s="69"/>
      <c r="E23" s="2"/>
      <c r="F23" s="2"/>
      <c r="G23" s="2"/>
      <c r="H23" s="2"/>
      <c r="I23" s="2"/>
      <c r="J23" s="2"/>
    </row>
    <row r="24" spans="1:10" x14ac:dyDescent="0.2">
      <c r="A24" s="2"/>
      <c r="B24" s="11" t="s">
        <v>148</v>
      </c>
      <c r="C24" s="69"/>
      <c r="D24" s="69"/>
      <c r="E24" s="2"/>
      <c r="F24" s="2"/>
      <c r="G24" s="2"/>
      <c r="H24" s="2"/>
      <c r="I24" s="2"/>
      <c r="J24" s="2"/>
    </row>
    <row r="25" spans="1:10" x14ac:dyDescent="0.2">
      <c r="A25" s="2"/>
      <c r="B25" s="11" t="s">
        <v>149</v>
      </c>
      <c r="C25" s="69"/>
      <c r="D25" s="69"/>
      <c r="E25" s="2"/>
      <c r="F25" s="2"/>
      <c r="G25" s="2"/>
      <c r="H25" s="2"/>
      <c r="I25" s="2"/>
      <c r="J25" s="2"/>
    </row>
    <row r="26" spans="1:10" ht="13.5" thickBot="1" x14ac:dyDescent="0.25">
      <c r="A26" s="2"/>
      <c r="B26" s="12" t="s">
        <v>150</v>
      </c>
      <c r="C26" s="70"/>
      <c r="D26" s="70"/>
      <c r="E26" s="2"/>
      <c r="F26" s="2"/>
      <c r="G26" s="2"/>
      <c r="H26" s="2"/>
      <c r="I26" s="2"/>
      <c r="J26" s="2"/>
    </row>
    <row r="27" spans="1:10" ht="13.5" thickTop="1" x14ac:dyDescent="0.2">
      <c r="A27" s="2"/>
      <c r="B27" s="79" t="s">
        <v>151</v>
      </c>
      <c r="C27" s="80">
        <f>SUM(C22:C26)</f>
        <v>0</v>
      </c>
      <c r="D27" s="80">
        <f>SUM(D22:D26)</f>
        <v>0</v>
      </c>
      <c r="E27" s="2"/>
      <c r="F27" s="2"/>
      <c r="G27" s="2"/>
      <c r="H27" s="2"/>
      <c r="I27" s="2"/>
      <c r="J27" s="2"/>
    </row>
    <row r="28" spans="1:10" x14ac:dyDescent="0.2">
      <c r="A28" s="2"/>
      <c r="B28" s="11"/>
      <c r="C28" s="11"/>
      <c r="D28" s="11"/>
      <c r="E28" s="2"/>
      <c r="F28" s="2"/>
      <c r="G28" s="2"/>
      <c r="H28" s="2"/>
      <c r="I28" s="2"/>
      <c r="J28" s="2"/>
    </row>
    <row r="29" spans="1:10" ht="13.5" thickBot="1" x14ac:dyDescent="0.25">
      <c r="A29" s="2"/>
      <c r="B29" s="42" t="s">
        <v>152</v>
      </c>
      <c r="C29" s="44"/>
      <c r="D29" s="44"/>
      <c r="E29" s="2"/>
      <c r="F29" s="2"/>
      <c r="G29" s="2"/>
      <c r="H29" s="2"/>
      <c r="I29" s="2"/>
      <c r="J29" s="2"/>
    </row>
    <row r="30" spans="1:10" s="41" customFormat="1" ht="13.5" thickTop="1" x14ac:dyDescent="0.2">
      <c r="A30" s="43"/>
      <c r="B30" s="79" t="s">
        <v>153</v>
      </c>
      <c r="C30" s="80">
        <f>C19-C27</f>
        <v>0</v>
      </c>
      <c r="D30" s="80">
        <f>D19-D27</f>
        <v>0</v>
      </c>
      <c r="E30" s="43"/>
      <c r="F30" s="43"/>
      <c r="G30" s="43"/>
      <c r="H30" s="43"/>
      <c r="I30" s="43"/>
      <c r="J30" s="43"/>
    </row>
    <row r="31" spans="1:10" x14ac:dyDescent="0.2">
      <c r="A31" s="2"/>
      <c r="B31" s="37"/>
      <c r="C31" s="37"/>
      <c r="D31" s="15"/>
      <c r="E31" s="2"/>
      <c r="F31" s="2"/>
      <c r="G31" s="2"/>
      <c r="H31" s="2"/>
      <c r="I31" s="2"/>
      <c r="J31" s="2"/>
    </row>
    <row r="32" spans="1:10" x14ac:dyDescent="0.2">
      <c r="A32" s="2"/>
      <c r="B32" s="16" t="s">
        <v>88</v>
      </c>
      <c r="C32" s="37"/>
      <c r="D32" s="15"/>
      <c r="E32" s="2"/>
      <c r="F32" s="2"/>
      <c r="G32" s="2"/>
      <c r="H32" s="2"/>
      <c r="I32" s="2"/>
      <c r="J32" s="2"/>
    </row>
    <row r="33" spans="1:10" x14ac:dyDescent="0.2">
      <c r="A33" s="2"/>
      <c r="B33" s="15"/>
      <c r="C33" s="15"/>
      <c r="D33" s="15"/>
      <c r="E33" s="2"/>
      <c r="F33" s="2"/>
      <c r="G33" s="2"/>
      <c r="H33" s="2"/>
      <c r="I33" s="2"/>
      <c r="J33" s="2"/>
    </row>
    <row r="34" spans="1:10" x14ac:dyDescent="0.2">
      <c r="A34" s="2"/>
      <c r="B34" s="85" t="s">
        <v>154</v>
      </c>
      <c r="C34" s="86"/>
      <c r="D34" s="96"/>
      <c r="E34" s="2"/>
      <c r="F34" s="2"/>
      <c r="G34" s="2"/>
      <c r="H34" s="2"/>
      <c r="I34" s="2"/>
      <c r="J34" s="2"/>
    </row>
    <row r="35" spans="1:10" x14ac:dyDescent="0.2">
      <c r="A35" s="2"/>
      <c r="B35" s="91"/>
      <c r="C35" s="92"/>
      <c r="D35" s="97"/>
      <c r="E35" s="2"/>
      <c r="F35" s="2"/>
      <c r="G35" s="2"/>
      <c r="H35" s="2"/>
      <c r="I35" s="2"/>
      <c r="J35" s="2"/>
    </row>
    <row r="36" spans="1:10" x14ac:dyDescent="0.2">
      <c r="A36" s="2"/>
      <c r="B36" s="45"/>
      <c r="C36" s="45"/>
      <c r="D36" s="45"/>
      <c r="E36" s="2"/>
      <c r="F36" s="2"/>
      <c r="G36" s="2"/>
      <c r="H36" s="2"/>
      <c r="I36" s="2"/>
      <c r="J36" s="2"/>
    </row>
    <row r="37" spans="1:10" x14ac:dyDescent="0.2">
      <c r="A37" s="2"/>
      <c r="B37" s="85" t="s">
        <v>155</v>
      </c>
      <c r="C37" s="86"/>
      <c r="D37" s="96"/>
      <c r="E37" s="2"/>
      <c r="F37" s="2"/>
      <c r="G37" s="2"/>
      <c r="H37" s="2"/>
      <c r="I37" s="2"/>
      <c r="J37" s="2"/>
    </row>
    <row r="38" spans="1:10" x14ac:dyDescent="0.2">
      <c r="A38" s="2"/>
      <c r="B38" s="88"/>
      <c r="C38" s="89"/>
      <c r="D38" s="98"/>
      <c r="E38" s="2"/>
      <c r="F38" s="2"/>
      <c r="G38" s="2"/>
      <c r="H38" s="2"/>
      <c r="I38" s="2"/>
      <c r="J38" s="2"/>
    </row>
    <row r="39" spans="1:10" x14ac:dyDescent="0.2">
      <c r="A39" s="2"/>
      <c r="B39" s="91"/>
      <c r="C39" s="92"/>
      <c r="D39" s="97"/>
      <c r="E39" s="2"/>
      <c r="F39" s="2"/>
      <c r="G39" s="2"/>
      <c r="H39" s="2"/>
      <c r="I39" s="2"/>
      <c r="J39" s="2"/>
    </row>
    <row r="40" spans="1:10" x14ac:dyDescent="0.2">
      <c r="A40" s="2"/>
      <c r="B40" s="15"/>
      <c r="C40" s="15"/>
      <c r="D40" s="15"/>
      <c r="E40" s="2"/>
      <c r="F40" s="2"/>
      <c r="G40" s="2"/>
      <c r="H40" s="2"/>
      <c r="I40" s="2"/>
      <c r="J40" s="2"/>
    </row>
    <row r="41" spans="1:10" x14ac:dyDescent="0.2">
      <c r="A41" s="2"/>
      <c r="B41" s="73" t="s">
        <v>307</v>
      </c>
      <c r="C41" s="87"/>
      <c r="D41" s="74"/>
      <c r="E41" s="2"/>
      <c r="F41" s="2"/>
      <c r="G41" s="2"/>
      <c r="H41" s="2"/>
      <c r="I41" s="2"/>
      <c r="J41" s="2"/>
    </row>
    <row r="42" spans="1:10" x14ac:dyDescent="0.2">
      <c r="A42" s="2"/>
      <c r="B42" s="75"/>
      <c r="C42" s="90"/>
      <c r="D42" s="76"/>
      <c r="E42" s="2"/>
      <c r="F42" s="2"/>
      <c r="G42" s="2"/>
      <c r="H42" s="2"/>
      <c r="I42" s="2"/>
      <c r="J42" s="2"/>
    </row>
    <row r="43" spans="1:10" x14ac:dyDescent="0.2">
      <c r="A43" s="2"/>
      <c r="B43" s="75"/>
      <c r="C43" s="90"/>
      <c r="D43" s="76"/>
      <c r="E43" s="2"/>
      <c r="F43" s="2"/>
      <c r="G43" s="2"/>
      <c r="H43" s="2"/>
      <c r="I43" s="2"/>
      <c r="J43" s="2"/>
    </row>
    <row r="44" spans="1:10" x14ac:dyDescent="0.2">
      <c r="A44" s="2"/>
      <c r="B44" s="75"/>
      <c r="C44" s="90"/>
      <c r="D44" s="76"/>
      <c r="E44" s="2"/>
      <c r="F44" s="2"/>
      <c r="G44" s="2"/>
      <c r="H44" s="2"/>
      <c r="I44" s="2"/>
      <c r="J44" s="2"/>
    </row>
    <row r="45" spans="1:10" x14ac:dyDescent="0.2">
      <c r="A45" s="2"/>
      <c r="B45" s="75"/>
      <c r="C45" s="90"/>
      <c r="D45" s="76"/>
      <c r="E45" s="2"/>
      <c r="F45" s="2"/>
      <c r="G45" s="2"/>
      <c r="H45" s="2"/>
      <c r="I45" s="2"/>
      <c r="J45" s="2"/>
    </row>
    <row r="46" spans="1:10" x14ac:dyDescent="0.2">
      <c r="A46" s="2"/>
      <c r="B46" s="75"/>
      <c r="C46" s="90"/>
      <c r="D46" s="76"/>
      <c r="E46" s="2"/>
      <c r="F46" s="2"/>
      <c r="G46" s="2"/>
      <c r="H46" s="2"/>
      <c r="I46" s="2"/>
      <c r="J46" s="2"/>
    </row>
    <row r="47" spans="1:10" x14ac:dyDescent="0.2">
      <c r="A47" s="2"/>
      <c r="B47" s="75"/>
      <c r="C47" s="90"/>
      <c r="D47" s="76"/>
      <c r="E47" s="2"/>
      <c r="F47" s="2"/>
      <c r="G47" s="2"/>
      <c r="H47" s="2"/>
      <c r="I47" s="2"/>
      <c r="J47" s="2"/>
    </row>
    <row r="48" spans="1:10" x14ac:dyDescent="0.2">
      <c r="A48" s="2"/>
      <c r="B48" s="77"/>
      <c r="C48" s="93"/>
      <c r="D48" s="78"/>
      <c r="E48" s="2"/>
      <c r="F48" s="2"/>
      <c r="G48" s="2"/>
      <c r="H48" s="2"/>
      <c r="I48" s="2"/>
      <c r="J48" s="2"/>
    </row>
    <row r="49" spans="1:10" x14ac:dyDescent="0.2">
      <c r="A49" s="2"/>
      <c r="B49" s="2"/>
      <c r="C49" s="2"/>
      <c r="D49" s="2"/>
      <c r="E49" s="2"/>
      <c r="F49" s="2"/>
      <c r="G49" s="2"/>
      <c r="H49" s="2"/>
      <c r="I49" s="2"/>
      <c r="J49" s="2"/>
    </row>
    <row r="50" spans="1:10" x14ac:dyDescent="0.2">
      <c r="A50" s="2"/>
      <c r="B50" s="2"/>
      <c r="C50" s="2"/>
      <c r="D50" s="2"/>
      <c r="E50" s="2"/>
      <c r="F50" s="2"/>
      <c r="G50" s="2"/>
      <c r="H50" s="2"/>
      <c r="I50" s="2"/>
      <c r="J50" s="2"/>
    </row>
    <row r="51" spans="1:10" x14ac:dyDescent="0.2">
      <c r="A51" s="2"/>
      <c r="B51" s="2"/>
      <c r="C51" s="2"/>
      <c r="D51" s="2"/>
      <c r="E51" s="2"/>
      <c r="F51" s="2"/>
      <c r="G51" s="2"/>
      <c r="H51" s="2"/>
      <c r="I51" s="2"/>
      <c r="J51" s="2"/>
    </row>
    <row r="52" spans="1:10" x14ac:dyDescent="0.2">
      <c r="A52" s="2"/>
      <c r="B52" s="2"/>
      <c r="C52" s="2"/>
      <c r="D52" s="2"/>
      <c r="E52" s="2"/>
      <c r="F52" s="2"/>
      <c r="G52" s="2"/>
      <c r="H52" s="2"/>
      <c r="I52" s="2"/>
      <c r="J52" s="2"/>
    </row>
    <row r="53" spans="1:10" x14ac:dyDescent="0.2">
      <c r="A53" s="2"/>
      <c r="B53" s="2"/>
      <c r="C53" s="2"/>
      <c r="D53" s="2"/>
      <c r="E53" s="2"/>
      <c r="F53" s="2"/>
      <c r="G53" s="2"/>
      <c r="H53" s="2"/>
      <c r="I53" s="2"/>
      <c r="J53" s="2"/>
    </row>
    <row r="54" spans="1:10" x14ac:dyDescent="0.2">
      <c r="A54" s="2"/>
      <c r="B54" s="2"/>
      <c r="C54" s="2"/>
      <c r="D54" s="2"/>
      <c r="E54" s="2"/>
      <c r="F54" s="2"/>
      <c r="G54" s="2"/>
      <c r="H54" s="2"/>
      <c r="I54" s="2"/>
      <c r="J54" s="2"/>
    </row>
  </sheetData>
  <sheetProtection password="FC24" sheet="1" objects="1" scenarios="1" selectLockedCells="1"/>
  <phoneticPr fontId="22" type="noConversion"/>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showGridLines="0" workbookViewId="0">
      <selection activeCell="J1" sqref="J1"/>
    </sheetView>
  </sheetViews>
  <sheetFormatPr defaultRowHeight="12.75" x14ac:dyDescent="0.2"/>
  <cols>
    <col min="1" max="1" width="5.625" style="26" customWidth="1"/>
    <col min="2" max="2" width="40.75" style="26" customWidth="1"/>
    <col min="3" max="5" width="20.625" style="26" customWidth="1"/>
    <col min="6" max="6" width="9" style="26"/>
    <col min="7" max="7" width="10.5" style="26" customWidth="1"/>
    <col min="8" max="16384" width="9" style="26"/>
  </cols>
  <sheetData>
    <row r="1" spans="1:9" x14ac:dyDescent="0.2">
      <c r="A1" s="2"/>
      <c r="B1" s="2"/>
      <c r="C1" s="2"/>
      <c r="D1" s="2"/>
      <c r="E1" s="2"/>
      <c r="F1" s="2"/>
      <c r="G1" s="2"/>
      <c r="H1" s="2"/>
      <c r="I1" s="2"/>
    </row>
    <row r="2" spans="1:9" ht="18" x14ac:dyDescent="0.25">
      <c r="A2" s="2"/>
      <c r="B2" s="6" t="s">
        <v>156</v>
      </c>
      <c r="C2" s="6"/>
      <c r="D2" s="6"/>
      <c r="E2" s="2"/>
      <c r="F2" s="2"/>
      <c r="G2" s="2"/>
      <c r="H2" s="2"/>
      <c r="I2" s="2"/>
    </row>
    <row r="3" spans="1:9" x14ac:dyDescent="0.2">
      <c r="A3" s="2"/>
      <c r="B3" s="2"/>
      <c r="C3" s="2"/>
      <c r="D3" s="2"/>
      <c r="E3" s="2"/>
      <c r="F3" s="2"/>
      <c r="G3" s="2"/>
      <c r="H3" s="2"/>
      <c r="I3" s="2"/>
    </row>
    <row r="4" spans="1:9" x14ac:dyDescent="0.2">
      <c r="A4" s="2"/>
      <c r="B4" s="13" t="s">
        <v>157</v>
      </c>
      <c r="C4" s="9" t="s">
        <v>1</v>
      </c>
      <c r="D4" s="9" t="s">
        <v>33</v>
      </c>
      <c r="E4" s="20"/>
      <c r="F4" s="5"/>
      <c r="G4" s="2"/>
      <c r="H4" s="2"/>
      <c r="I4" s="2"/>
    </row>
    <row r="5" spans="1:9" x14ac:dyDescent="0.2">
      <c r="A5" s="2"/>
      <c r="B5" s="11" t="s">
        <v>158</v>
      </c>
      <c r="C5" s="69"/>
      <c r="D5" s="69"/>
      <c r="E5" s="15"/>
      <c r="F5" s="2"/>
      <c r="G5" s="2"/>
      <c r="H5" s="2"/>
      <c r="I5" s="2"/>
    </row>
    <row r="6" spans="1:9" x14ac:dyDescent="0.2">
      <c r="A6" s="2"/>
      <c r="B6" s="11" t="s">
        <v>159</v>
      </c>
      <c r="C6" s="69"/>
      <c r="D6" s="69"/>
      <c r="E6" s="15"/>
      <c r="F6" s="2"/>
      <c r="G6" s="2"/>
      <c r="H6" s="2"/>
      <c r="I6" s="2"/>
    </row>
    <row r="7" spans="1:9" x14ac:dyDescent="0.2">
      <c r="A7" s="2"/>
      <c r="B7" s="11" t="s">
        <v>160</v>
      </c>
      <c r="C7" s="69"/>
      <c r="D7" s="69"/>
      <c r="E7" s="15"/>
      <c r="F7" s="2"/>
      <c r="G7" s="2"/>
      <c r="H7" s="2"/>
      <c r="I7" s="2"/>
    </row>
    <row r="8" spans="1:9" x14ac:dyDescent="0.2">
      <c r="A8" s="2"/>
      <c r="B8" s="11" t="s">
        <v>161</v>
      </c>
      <c r="C8" s="69"/>
      <c r="D8" s="69"/>
      <c r="E8" s="15"/>
      <c r="F8" s="2"/>
      <c r="G8" s="2"/>
      <c r="H8" s="2"/>
      <c r="I8" s="2"/>
    </row>
    <row r="9" spans="1:9" x14ac:dyDescent="0.2">
      <c r="A9" s="2"/>
      <c r="B9" s="11" t="s">
        <v>162</v>
      </c>
      <c r="C9" s="69"/>
      <c r="D9" s="69"/>
      <c r="E9" s="15"/>
      <c r="F9" s="2"/>
      <c r="G9" s="2"/>
      <c r="H9" s="2"/>
      <c r="I9" s="2"/>
    </row>
    <row r="10" spans="1:9" x14ac:dyDescent="0.2">
      <c r="A10" s="2"/>
      <c r="B10" s="11" t="s">
        <v>163</v>
      </c>
      <c r="C10" s="69"/>
      <c r="D10" s="69"/>
      <c r="E10" s="15"/>
      <c r="F10" s="2"/>
      <c r="G10" s="2"/>
      <c r="H10" s="2"/>
      <c r="I10" s="2"/>
    </row>
    <row r="11" spans="1:9" ht="13.5" thickBot="1" x14ac:dyDescent="0.25">
      <c r="A11" s="2"/>
      <c r="B11" s="12" t="s">
        <v>164</v>
      </c>
      <c r="C11" s="70"/>
      <c r="D11" s="70"/>
      <c r="E11" s="15"/>
      <c r="F11" s="2"/>
      <c r="G11" s="2"/>
      <c r="H11" s="2"/>
      <c r="I11" s="2"/>
    </row>
    <row r="12" spans="1:9" ht="13.5" thickTop="1" x14ac:dyDescent="0.2">
      <c r="A12" s="2"/>
      <c r="B12" s="79" t="s">
        <v>3</v>
      </c>
      <c r="C12" s="80">
        <f>SUM(C5:C11)</f>
        <v>0</v>
      </c>
      <c r="D12" s="80">
        <f>SUM(D5:D11)</f>
        <v>0</v>
      </c>
      <c r="E12" s="15"/>
      <c r="F12" s="2"/>
      <c r="G12" s="2"/>
      <c r="H12" s="2"/>
      <c r="I12" s="2"/>
    </row>
    <row r="13" spans="1:9" x14ac:dyDescent="0.2">
      <c r="A13" s="2"/>
      <c r="B13" s="134"/>
      <c r="C13" s="134"/>
      <c r="D13" s="21"/>
      <c r="E13" s="15"/>
      <c r="F13" s="2"/>
      <c r="G13" s="2"/>
      <c r="H13" s="2"/>
      <c r="I13" s="2"/>
    </row>
    <row r="14" spans="1:9" x14ac:dyDescent="0.2">
      <c r="A14" s="2"/>
      <c r="B14" s="13" t="s">
        <v>165</v>
      </c>
      <c r="C14" s="13"/>
      <c r="D14" s="13"/>
      <c r="E14" s="15"/>
      <c r="F14" s="2"/>
      <c r="G14" s="2"/>
      <c r="H14" s="2"/>
      <c r="I14" s="2"/>
    </row>
    <row r="15" spans="1:9" x14ac:dyDescent="0.2">
      <c r="A15" s="2"/>
      <c r="B15" s="11" t="s">
        <v>166</v>
      </c>
      <c r="C15" s="69"/>
      <c r="D15" s="69"/>
      <c r="E15" s="15"/>
      <c r="F15" s="2"/>
      <c r="G15" s="2"/>
      <c r="H15" s="2"/>
      <c r="I15" s="2"/>
    </row>
    <row r="16" spans="1:9" x14ac:dyDescent="0.2">
      <c r="A16" s="2"/>
      <c r="B16" s="11" t="s">
        <v>167</v>
      </c>
      <c r="C16" s="69"/>
      <c r="D16" s="69"/>
      <c r="E16" s="15"/>
      <c r="F16" s="2"/>
      <c r="G16" s="2"/>
      <c r="H16" s="2"/>
      <c r="I16" s="2"/>
    </row>
    <row r="17" spans="1:9" x14ac:dyDescent="0.2">
      <c r="A17" s="2"/>
      <c r="B17" s="11" t="s">
        <v>168</v>
      </c>
      <c r="C17" s="69"/>
      <c r="D17" s="69"/>
      <c r="E17" s="15"/>
      <c r="F17" s="2"/>
      <c r="G17" s="2"/>
      <c r="H17" s="2"/>
      <c r="I17" s="2"/>
    </row>
    <row r="18" spans="1:9" x14ac:dyDescent="0.2">
      <c r="A18" s="2"/>
      <c r="B18" s="11" t="s">
        <v>169</v>
      </c>
      <c r="C18" s="69"/>
      <c r="D18" s="69"/>
      <c r="E18" s="15"/>
      <c r="F18" s="2"/>
      <c r="G18" s="2"/>
      <c r="H18" s="2"/>
      <c r="I18" s="2"/>
    </row>
    <row r="19" spans="1:9" x14ac:dyDescent="0.2">
      <c r="A19" s="2"/>
      <c r="B19" s="11" t="s">
        <v>170</v>
      </c>
      <c r="C19" s="69"/>
      <c r="D19" s="69"/>
      <c r="E19" s="15"/>
      <c r="F19" s="2"/>
      <c r="G19" s="2"/>
      <c r="H19" s="2"/>
      <c r="I19" s="2"/>
    </row>
    <row r="20" spans="1:9" ht="13.5" thickBot="1" x14ac:dyDescent="0.25">
      <c r="A20" s="2"/>
      <c r="B20" s="12" t="s">
        <v>171</v>
      </c>
      <c r="C20" s="70"/>
      <c r="D20" s="70"/>
      <c r="E20" s="15"/>
      <c r="F20" s="2"/>
      <c r="G20" s="2"/>
      <c r="H20" s="2"/>
      <c r="I20" s="2"/>
    </row>
    <row r="21" spans="1:9" ht="13.5" thickTop="1" x14ac:dyDescent="0.2">
      <c r="A21" s="2"/>
      <c r="B21" s="79" t="s">
        <v>3</v>
      </c>
      <c r="C21" s="80">
        <f>SUM(C15:C20)</f>
        <v>0</v>
      </c>
      <c r="D21" s="80">
        <f>SUM(D15:D20)</f>
        <v>0</v>
      </c>
      <c r="E21" s="15"/>
      <c r="F21" s="2"/>
      <c r="G21" s="2"/>
      <c r="H21" s="2"/>
      <c r="I21" s="2"/>
    </row>
    <row r="22" spans="1:9" x14ac:dyDescent="0.2">
      <c r="A22" s="2"/>
      <c r="B22" s="134"/>
      <c r="C22" s="134"/>
      <c r="D22" s="21"/>
      <c r="E22" s="15"/>
      <c r="F22" s="2"/>
      <c r="G22" s="2"/>
      <c r="H22" s="2"/>
      <c r="I22" s="2"/>
    </row>
    <row r="23" spans="1:9" x14ac:dyDescent="0.2">
      <c r="A23" s="2"/>
      <c r="B23" s="13" t="s">
        <v>172</v>
      </c>
      <c r="C23" s="13"/>
      <c r="D23" s="13"/>
      <c r="E23" s="15"/>
      <c r="F23" s="2"/>
      <c r="G23" s="2"/>
      <c r="H23" s="2"/>
      <c r="I23" s="2"/>
    </row>
    <row r="24" spans="1:9" x14ac:dyDescent="0.2">
      <c r="A24" s="2"/>
      <c r="B24" s="11" t="s">
        <v>132</v>
      </c>
      <c r="C24" s="69"/>
      <c r="D24" s="69"/>
      <c r="E24" s="15"/>
      <c r="F24" s="2"/>
      <c r="G24" s="2"/>
      <c r="H24" s="2"/>
      <c r="I24" s="2"/>
    </row>
    <row r="25" spans="1:9" x14ac:dyDescent="0.2">
      <c r="A25" s="2"/>
      <c r="B25" s="11" t="s">
        <v>173</v>
      </c>
      <c r="C25" s="69"/>
      <c r="D25" s="69"/>
      <c r="E25" s="15"/>
      <c r="F25" s="2"/>
      <c r="G25" s="2"/>
      <c r="H25" s="2"/>
      <c r="I25" s="2"/>
    </row>
    <row r="26" spans="1:9" x14ac:dyDescent="0.2">
      <c r="A26" s="2"/>
      <c r="B26" s="11" t="s">
        <v>174</v>
      </c>
      <c r="C26" s="69"/>
      <c r="D26" s="69"/>
      <c r="E26" s="15"/>
      <c r="F26" s="2"/>
      <c r="G26" s="2"/>
      <c r="H26" s="2"/>
      <c r="I26" s="2"/>
    </row>
    <row r="27" spans="1:9" x14ac:dyDescent="0.2">
      <c r="A27" s="2"/>
      <c r="B27" s="11" t="s">
        <v>175</v>
      </c>
      <c r="C27" s="69"/>
      <c r="D27" s="69"/>
      <c r="E27" s="15"/>
      <c r="F27" s="2"/>
      <c r="G27" s="2"/>
      <c r="H27" s="2"/>
      <c r="I27" s="2"/>
    </row>
    <row r="28" spans="1:9" x14ac:dyDescent="0.2">
      <c r="A28" s="2"/>
      <c r="B28" s="11" t="s">
        <v>176</v>
      </c>
      <c r="C28" s="69"/>
      <c r="D28" s="69"/>
      <c r="E28" s="15"/>
      <c r="F28" s="2"/>
      <c r="G28" s="2"/>
      <c r="H28" s="2"/>
      <c r="I28" s="2"/>
    </row>
    <row r="29" spans="1:9" x14ac:dyDescent="0.2">
      <c r="A29" s="2"/>
      <c r="B29" s="11" t="s">
        <v>177</v>
      </c>
      <c r="C29" s="69"/>
      <c r="D29" s="69"/>
      <c r="E29" s="15"/>
      <c r="F29" s="2"/>
      <c r="G29" s="2"/>
      <c r="H29" s="2"/>
      <c r="I29" s="2"/>
    </row>
    <row r="30" spans="1:9" x14ac:dyDescent="0.2">
      <c r="A30" s="2"/>
      <c r="B30" s="11" t="s">
        <v>178</v>
      </c>
      <c r="C30" s="69"/>
      <c r="D30" s="69"/>
      <c r="E30" s="15"/>
      <c r="F30" s="2"/>
      <c r="G30" s="2"/>
      <c r="H30" s="2"/>
      <c r="I30" s="2"/>
    </row>
    <row r="31" spans="1:9" ht="13.5" thickBot="1" x14ac:dyDescent="0.25">
      <c r="A31" s="2"/>
      <c r="B31" s="12" t="s">
        <v>179</v>
      </c>
      <c r="C31" s="70"/>
      <c r="D31" s="70"/>
      <c r="E31" s="15"/>
      <c r="F31" s="2"/>
      <c r="G31" s="2"/>
      <c r="H31" s="2"/>
      <c r="I31" s="2"/>
    </row>
    <row r="32" spans="1:9" ht="13.5" thickTop="1" x14ac:dyDescent="0.2">
      <c r="A32" s="2"/>
      <c r="B32" s="79" t="s">
        <v>3</v>
      </c>
      <c r="C32" s="80">
        <f>SUM(C24:C31)</f>
        <v>0</v>
      </c>
      <c r="D32" s="80">
        <f>SUM(D24:D31)</f>
        <v>0</v>
      </c>
      <c r="E32" s="15"/>
      <c r="F32" s="2"/>
      <c r="G32" s="2"/>
      <c r="H32" s="2"/>
      <c r="I32" s="2"/>
    </row>
    <row r="33" spans="1:9" x14ac:dyDescent="0.2">
      <c r="A33" s="2"/>
      <c r="B33" s="134"/>
      <c r="C33" s="134"/>
      <c r="D33" s="21"/>
      <c r="E33" s="15"/>
      <c r="F33" s="2"/>
      <c r="G33" s="2"/>
      <c r="H33" s="2"/>
      <c r="I33" s="2"/>
    </row>
    <row r="34" spans="1:9" x14ac:dyDescent="0.2">
      <c r="A34" s="2"/>
      <c r="B34" s="13" t="s">
        <v>180</v>
      </c>
      <c r="C34" s="13"/>
      <c r="D34" s="13"/>
      <c r="E34" s="15"/>
      <c r="F34" s="2"/>
      <c r="G34" s="2"/>
      <c r="H34" s="2"/>
      <c r="I34" s="2"/>
    </row>
    <row r="35" spans="1:9" x14ac:dyDescent="0.2">
      <c r="A35" s="2"/>
      <c r="B35" s="11" t="s">
        <v>181</v>
      </c>
      <c r="C35" s="69"/>
      <c r="D35" s="69"/>
      <c r="E35" s="15"/>
      <c r="F35" s="2"/>
      <c r="G35" s="2"/>
      <c r="H35" s="2"/>
      <c r="I35" s="2"/>
    </row>
    <row r="36" spans="1:9" x14ac:dyDescent="0.2">
      <c r="A36" s="2"/>
      <c r="B36" s="11" t="s">
        <v>182</v>
      </c>
      <c r="C36" s="69"/>
      <c r="D36" s="69"/>
      <c r="E36" s="15"/>
      <c r="F36" s="2"/>
      <c r="G36" s="2"/>
      <c r="H36" s="2"/>
      <c r="I36" s="2"/>
    </row>
    <row r="37" spans="1:9" x14ac:dyDescent="0.2">
      <c r="A37" s="2"/>
      <c r="B37" s="11" t="s">
        <v>178</v>
      </c>
      <c r="C37" s="69"/>
      <c r="D37" s="69"/>
      <c r="E37" s="15"/>
      <c r="F37" s="2"/>
      <c r="G37" s="2"/>
      <c r="H37" s="2"/>
      <c r="I37" s="2"/>
    </row>
    <row r="38" spans="1:9" x14ac:dyDescent="0.2">
      <c r="A38" s="2"/>
      <c r="B38" s="11" t="s">
        <v>183</v>
      </c>
      <c r="C38" s="69"/>
      <c r="D38" s="69"/>
      <c r="E38" s="15"/>
      <c r="F38" s="2"/>
      <c r="G38" s="2"/>
      <c r="H38" s="2"/>
      <c r="I38" s="2"/>
    </row>
    <row r="39" spans="1:9" ht="13.5" thickBot="1" x14ac:dyDescent="0.25">
      <c r="A39" s="2"/>
      <c r="B39" s="12" t="s">
        <v>179</v>
      </c>
      <c r="C39" s="70"/>
      <c r="D39" s="70"/>
      <c r="E39" s="15"/>
      <c r="F39" s="2"/>
      <c r="G39" s="2"/>
      <c r="H39" s="2"/>
      <c r="I39" s="2"/>
    </row>
    <row r="40" spans="1:9" ht="13.5" thickTop="1" x14ac:dyDescent="0.2">
      <c r="A40" s="2"/>
      <c r="B40" s="79" t="s">
        <v>3</v>
      </c>
      <c r="C40" s="80">
        <f>SUM(C35:C39)</f>
        <v>0</v>
      </c>
      <c r="D40" s="80">
        <f>SUM(D35:D39)</f>
        <v>0</v>
      </c>
      <c r="E40" s="15"/>
      <c r="F40" s="2"/>
      <c r="G40" s="2"/>
      <c r="H40" s="2"/>
      <c r="I40" s="2"/>
    </row>
    <row r="41" spans="1:9" x14ac:dyDescent="0.2">
      <c r="A41" s="2"/>
      <c r="B41" s="134"/>
      <c r="C41" s="134"/>
      <c r="D41" s="21"/>
      <c r="E41" s="15"/>
      <c r="F41" s="2"/>
      <c r="G41" s="2"/>
      <c r="H41" s="2"/>
      <c r="I41" s="2"/>
    </row>
    <row r="42" spans="1:9" x14ac:dyDescent="0.2">
      <c r="A42" s="2"/>
      <c r="B42" s="13" t="s">
        <v>23</v>
      </c>
      <c r="C42" s="13"/>
      <c r="D42" s="13"/>
      <c r="E42" s="15"/>
      <c r="F42" s="2"/>
      <c r="G42" s="2"/>
      <c r="H42" s="2"/>
      <c r="I42" s="2"/>
    </row>
    <row r="43" spans="1:9" x14ac:dyDescent="0.2">
      <c r="A43" s="2"/>
      <c r="B43" s="11" t="s">
        <v>184</v>
      </c>
      <c r="C43" s="69"/>
      <c r="D43" s="69"/>
      <c r="E43" s="15"/>
      <c r="F43" s="2"/>
      <c r="G43" s="2"/>
      <c r="H43" s="2"/>
      <c r="I43" s="2"/>
    </row>
    <row r="44" spans="1:9" x14ac:dyDescent="0.2">
      <c r="A44" s="2"/>
      <c r="B44" s="11" t="s">
        <v>185</v>
      </c>
      <c r="C44" s="69"/>
      <c r="D44" s="69"/>
      <c r="E44" s="15"/>
      <c r="F44" s="2"/>
      <c r="G44" s="2"/>
      <c r="H44" s="2"/>
      <c r="I44" s="2"/>
    </row>
    <row r="45" spans="1:9" x14ac:dyDescent="0.2">
      <c r="A45" s="2"/>
      <c r="B45" s="11" t="s">
        <v>186</v>
      </c>
      <c r="C45" s="69"/>
      <c r="D45" s="69"/>
      <c r="E45" s="15"/>
      <c r="F45" s="2"/>
      <c r="G45" s="2"/>
      <c r="H45" s="2"/>
      <c r="I45" s="2"/>
    </row>
    <row r="46" spans="1:9" x14ac:dyDescent="0.2">
      <c r="A46" s="2"/>
      <c r="B46" s="11" t="s">
        <v>187</v>
      </c>
      <c r="C46" s="69"/>
      <c r="D46" s="69"/>
      <c r="E46" s="15"/>
      <c r="F46" s="2"/>
      <c r="G46" s="2"/>
      <c r="H46" s="2"/>
      <c r="I46" s="2"/>
    </row>
    <row r="47" spans="1:9" ht="13.5" thickBot="1" x14ac:dyDescent="0.25">
      <c r="A47" s="2"/>
      <c r="B47" s="12" t="s">
        <v>188</v>
      </c>
      <c r="C47" s="70"/>
      <c r="D47" s="70"/>
      <c r="E47" s="15"/>
      <c r="F47" s="2"/>
      <c r="G47" s="2"/>
      <c r="H47" s="2"/>
      <c r="I47" s="2"/>
    </row>
    <row r="48" spans="1:9" ht="13.5" thickTop="1" x14ac:dyDescent="0.2">
      <c r="A48" s="2"/>
      <c r="B48" s="79" t="s">
        <v>3</v>
      </c>
      <c r="C48" s="80">
        <f>SUM(C43:C47)</f>
        <v>0</v>
      </c>
      <c r="D48" s="80">
        <f>SUM(D43:D47)</f>
        <v>0</v>
      </c>
      <c r="E48" s="15"/>
      <c r="F48" s="2"/>
      <c r="G48" s="2"/>
      <c r="H48" s="2"/>
      <c r="I48" s="2"/>
    </row>
    <row r="49" spans="1:9" x14ac:dyDescent="0.2">
      <c r="A49" s="2"/>
      <c r="B49" s="134"/>
      <c r="C49" s="134"/>
      <c r="D49" s="21"/>
      <c r="E49" s="15"/>
      <c r="F49" s="2"/>
      <c r="G49" s="2"/>
      <c r="H49" s="2"/>
      <c r="I49" s="2"/>
    </row>
    <row r="50" spans="1:9" x14ac:dyDescent="0.2">
      <c r="A50" s="2"/>
      <c r="B50" s="13" t="s">
        <v>189</v>
      </c>
      <c r="C50" s="13"/>
      <c r="D50" s="13"/>
      <c r="E50" s="15"/>
      <c r="F50" s="2"/>
      <c r="G50" s="2"/>
      <c r="H50" s="2"/>
      <c r="I50" s="2"/>
    </row>
    <row r="51" spans="1:9" x14ac:dyDescent="0.2">
      <c r="A51" s="2"/>
      <c r="B51" s="11" t="s">
        <v>190</v>
      </c>
      <c r="C51" s="69"/>
      <c r="D51" s="69"/>
      <c r="E51" s="15"/>
      <c r="F51" s="2"/>
      <c r="G51" s="2"/>
      <c r="H51" s="2"/>
      <c r="I51" s="2"/>
    </row>
    <row r="52" spans="1:9" x14ac:dyDescent="0.2">
      <c r="A52" s="2"/>
      <c r="B52" s="11" t="s">
        <v>191</v>
      </c>
      <c r="C52" s="69"/>
      <c r="D52" s="69"/>
      <c r="E52" s="15"/>
      <c r="F52" s="2"/>
      <c r="G52" s="2"/>
      <c r="H52" s="2"/>
      <c r="I52" s="2"/>
    </row>
    <row r="53" spans="1:9" x14ac:dyDescent="0.2">
      <c r="A53" s="2"/>
      <c r="B53" s="11" t="s">
        <v>192</v>
      </c>
      <c r="C53" s="69"/>
      <c r="D53" s="69"/>
      <c r="E53" s="15"/>
      <c r="F53" s="2"/>
      <c r="G53" s="2"/>
      <c r="H53" s="2"/>
      <c r="I53" s="2"/>
    </row>
    <row r="54" spans="1:9" x14ac:dyDescent="0.2">
      <c r="A54" s="2"/>
      <c r="B54" s="11" t="s">
        <v>178</v>
      </c>
      <c r="C54" s="69"/>
      <c r="D54" s="69"/>
      <c r="E54" s="15"/>
      <c r="F54" s="2"/>
      <c r="G54" s="2"/>
      <c r="H54" s="2"/>
      <c r="I54" s="2"/>
    </row>
    <row r="55" spans="1:9" x14ac:dyDescent="0.2">
      <c r="A55" s="2"/>
      <c r="B55" s="11" t="s">
        <v>193</v>
      </c>
      <c r="C55" s="69"/>
      <c r="D55" s="69"/>
      <c r="E55" s="15"/>
      <c r="F55" s="2"/>
      <c r="G55" s="2"/>
      <c r="H55" s="2"/>
      <c r="I55" s="2"/>
    </row>
    <row r="56" spans="1:9" ht="13.5" thickBot="1" x14ac:dyDescent="0.25">
      <c r="A56" s="2"/>
      <c r="B56" s="12" t="s">
        <v>194</v>
      </c>
      <c r="C56" s="70"/>
      <c r="D56" s="70"/>
      <c r="E56" s="15"/>
      <c r="F56" s="2"/>
      <c r="G56" s="2"/>
      <c r="H56" s="2"/>
      <c r="I56" s="2"/>
    </row>
    <row r="57" spans="1:9" ht="13.5" thickTop="1" x14ac:dyDescent="0.2">
      <c r="A57" s="2"/>
      <c r="B57" s="79" t="s">
        <v>3</v>
      </c>
      <c r="C57" s="80">
        <f>SUM(C51:C56)</f>
        <v>0</v>
      </c>
      <c r="D57" s="80">
        <f>SUM(D51:D56)</f>
        <v>0</v>
      </c>
      <c r="E57" s="15"/>
      <c r="F57" s="2"/>
      <c r="G57" s="2"/>
      <c r="H57" s="2"/>
      <c r="I57" s="2"/>
    </row>
    <row r="58" spans="1:9" x14ac:dyDescent="0.2">
      <c r="A58" s="2"/>
      <c r="B58" s="134"/>
      <c r="C58" s="134"/>
      <c r="D58" s="21"/>
      <c r="E58" s="15"/>
      <c r="F58" s="2"/>
      <c r="G58" s="2"/>
      <c r="H58" s="2"/>
      <c r="I58" s="2"/>
    </row>
    <row r="59" spans="1:9" x14ac:dyDescent="0.2">
      <c r="A59" s="2"/>
      <c r="B59" s="13" t="s">
        <v>195</v>
      </c>
      <c r="C59" s="13"/>
      <c r="D59" s="13"/>
      <c r="E59" s="22" t="s">
        <v>196</v>
      </c>
      <c r="F59" s="2"/>
      <c r="G59" s="2"/>
      <c r="H59" s="2"/>
      <c r="I59" s="2"/>
    </row>
    <row r="60" spans="1:9" x14ac:dyDescent="0.2">
      <c r="A60" s="2"/>
      <c r="B60" s="11" t="s">
        <v>197</v>
      </c>
      <c r="C60" s="69"/>
      <c r="D60" s="69"/>
      <c r="E60" s="99"/>
      <c r="F60" s="2"/>
      <c r="G60" s="2"/>
      <c r="H60" s="2"/>
      <c r="I60" s="2"/>
    </row>
    <row r="61" spans="1:9" x14ac:dyDescent="0.2">
      <c r="A61" s="2"/>
      <c r="B61" s="11" t="s">
        <v>198</v>
      </c>
      <c r="C61" s="69"/>
      <c r="D61" s="69"/>
      <c r="E61" s="99"/>
      <c r="F61" s="2"/>
      <c r="G61" s="2"/>
      <c r="H61" s="2"/>
      <c r="I61" s="2"/>
    </row>
    <row r="62" spans="1:9" x14ac:dyDescent="0.2">
      <c r="A62" s="2"/>
      <c r="B62" s="11" t="s">
        <v>199</v>
      </c>
      <c r="C62" s="69"/>
      <c r="D62" s="69"/>
      <c r="E62" s="99"/>
      <c r="F62" s="2"/>
      <c r="G62" s="2"/>
      <c r="H62" s="2"/>
      <c r="I62" s="2"/>
    </row>
    <row r="63" spans="1:9" x14ac:dyDescent="0.2">
      <c r="A63" s="2"/>
      <c r="B63" s="11" t="s">
        <v>200</v>
      </c>
      <c r="C63" s="69"/>
      <c r="D63" s="69"/>
      <c r="E63" s="99"/>
      <c r="F63" s="2"/>
      <c r="G63" s="2"/>
      <c r="H63" s="2"/>
      <c r="I63" s="2"/>
    </row>
    <row r="64" spans="1:9" x14ac:dyDescent="0.2">
      <c r="A64" s="2"/>
      <c r="B64" s="11" t="s">
        <v>201</v>
      </c>
      <c r="C64" s="69"/>
      <c r="D64" s="69"/>
      <c r="E64" s="99" t="s">
        <v>202</v>
      </c>
      <c r="F64" s="2"/>
      <c r="G64" s="23"/>
      <c r="H64" s="2"/>
      <c r="I64" s="2"/>
    </row>
    <row r="65" spans="1:9" ht="13.5" thickBot="1" x14ac:dyDescent="0.25">
      <c r="A65" s="2"/>
      <c r="B65" s="12" t="s">
        <v>203</v>
      </c>
      <c r="C65" s="70"/>
      <c r="D65" s="70"/>
      <c r="E65" s="99"/>
      <c r="F65" s="2"/>
      <c r="G65" s="23"/>
      <c r="H65" s="2"/>
      <c r="I65" s="2"/>
    </row>
    <row r="66" spans="1:9" ht="13.5" thickTop="1" x14ac:dyDescent="0.2">
      <c r="A66" s="2"/>
      <c r="B66" s="79" t="s">
        <v>3</v>
      </c>
      <c r="C66" s="80">
        <f>SUM(C60:C65)</f>
        <v>0</v>
      </c>
      <c r="D66" s="80">
        <f>SUM(D60:D65)</f>
        <v>0</v>
      </c>
      <c r="E66" s="15"/>
      <c r="F66" s="2"/>
      <c r="G66" s="2"/>
      <c r="H66" s="2"/>
      <c r="I66" s="2"/>
    </row>
    <row r="67" spans="1:9" x14ac:dyDescent="0.2">
      <c r="A67" s="2"/>
      <c r="B67" s="134"/>
      <c r="C67" s="134"/>
      <c r="D67" s="21"/>
      <c r="E67" s="15"/>
      <c r="F67" s="2"/>
      <c r="G67" s="2"/>
      <c r="H67" s="2"/>
      <c r="I67" s="2"/>
    </row>
    <row r="68" spans="1:9" x14ac:dyDescent="0.2">
      <c r="A68" s="2"/>
      <c r="B68" s="13" t="s">
        <v>204</v>
      </c>
      <c r="C68" s="13"/>
      <c r="D68" s="13"/>
      <c r="E68" s="22" t="s">
        <v>205</v>
      </c>
      <c r="F68" s="2"/>
      <c r="G68" s="2"/>
      <c r="H68" s="2"/>
      <c r="I68" s="2"/>
    </row>
    <row r="69" spans="1:9" x14ac:dyDescent="0.2">
      <c r="A69" s="2"/>
      <c r="B69" s="11" t="s">
        <v>68</v>
      </c>
      <c r="C69" s="69"/>
      <c r="D69" s="69"/>
      <c r="E69" s="99"/>
      <c r="F69" s="2"/>
      <c r="G69" s="2"/>
      <c r="H69" s="2"/>
      <c r="I69" s="2"/>
    </row>
    <row r="70" spans="1:9" x14ac:dyDescent="0.2">
      <c r="A70" s="2"/>
      <c r="B70" s="11" t="s">
        <v>206</v>
      </c>
      <c r="C70" s="69"/>
      <c r="D70" s="69"/>
      <c r="E70" s="99"/>
      <c r="F70" s="2"/>
      <c r="G70" s="2"/>
      <c r="H70" s="2"/>
      <c r="I70" s="2"/>
    </row>
    <row r="71" spans="1:9" x14ac:dyDescent="0.2">
      <c r="A71" s="2"/>
      <c r="B71" s="11" t="s">
        <v>70</v>
      </c>
      <c r="C71" s="69"/>
      <c r="D71" s="69"/>
      <c r="E71" s="99"/>
      <c r="F71" s="2"/>
      <c r="G71" s="2"/>
      <c r="H71" s="2"/>
      <c r="I71" s="2"/>
    </row>
    <row r="72" spans="1:9" x14ac:dyDescent="0.2">
      <c r="A72" s="2"/>
      <c r="B72" s="11" t="s">
        <v>71</v>
      </c>
      <c r="C72" s="69"/>
      <c r="D72" s="69"/>
      <c r="E72" s="99"/>
      <c r="F72" s="2"/>
      <c r="G72" s="2"/>
      <c r="H72" s="2"/>
      <c r="I72" s="2"/>
    </row>
    <row r="73" spans="1:9" x14ac:dyDescent="0.2">
      <c r="A73" s="2"/>
      <c r="B73" s="11" t="s">
        <v>72</v>
      </c>
      <c r="C73" s="69"/>
      <c r="D73" s="69"/>
      <c r="E73" s="99"/>
      <c r="F73" s="2"/>
      <c r="G73" s="2"/>
      <c r="H73" s="2"/>
      <c r="I73" s="2"/>
    </row>
    <row r="74" spans="1:9" x14ac:dyDescent="0.2">
      <c r="A74" s="2"/>
      <c r="B74" s="11" t="s">
        <v>73</v>
      </c>
      <c r="C74" s="69"/>
      <c r="D74" s="69"/>
      <c r="E74" s="99"/>
      <c r="F74" s="2"/>
      <c r="G74" s="2"/>
      <c r="H74" s="2"/>
      <c r="I74" s="2"/>
    </row>
    <row r="75" spans="1:9" x14ac:dyDescent="0.2">
      <c r="A75" s="2"/>
      <c r="B75" s="11" t="s">
        <v>207</v>
      </c>
      <c r="C75" s="69"/>
      <c r="D75" s="69"/>
      <c r="E75" s="99"/>
      <c r="F75" s="2"/>
      <c r="G75" s="2"/>
      <c r="H75" s="2"/>
      <c r="I75" s="2"/>
    </row>
    <row r="76" spans="1:9" ht="13.5" thickBot="1" x14ac:dyDescent="0.25">
      <c r="A76" s="2"/>
      <c r="B76" s="12" t="s">
        <v>208</v>
      </c>
      <c r="C76" s="70"/>
      <c r="D76" s="70"/>
      <c r="E76" s="99"/>
      <c r="F76" s="2"/>
      <c r="G76" s="2"/>
      <c r="H76" s="2"/>
      <c r="I76" s="2"/>
    </row>
    <row r="77" spans="1:9" ht="13.5" thickTop="1" x14ac:dyDescent="0.2">
      <c r="A77" s="2"/>
      <c r="B77" s="79" t="s">
        <v>3</v>
      </c>
      <c r="C77" s="80">
        <f>SUM(C69:C76)</f>
        <v>0</v>
      </c>
      <c r="D77" s="80">
        <f>SUM(D69:D76)</f>
        <v>0</v>
      </c>
      <c r="E77" s="15"/>
      <c r="F77" s="2"/>
      <c r="G77" s="2"/>
      <c r="H77" s="2"/>
      <c r="I77" s="2"/>
    </row>
    <row r="78" spans="1:9" ht="13.5" thickBot="1" x14ac:dyDescent="0.25">
      <c r="A78" s="2"/>
      <c r="B78" s="135"/>
      <c r="C78" s="135"/>
      <c r="D78" s="24"/>
      <c r="E78" s="15"/>
      <c r="F78" s="2"/>
      <c r="G78" s="2"/>
      <c r="H78" s="2"/>
      <c r="I78" s="2"/>
    </row>
    <row r="79" spans="1:9" ht="13.5" thickTop="1" x14ac:dyDescent="0.2">
      <c r="A79" s="2"/>
      <c r="B79" s="79" t="s">
        <v>209</v>
      </c>
      <c r="C79" s="80">
        <f>C12+C21+C32+C40+C48+C57+C66+C77</f>
        <v>0</v>
      </c>
      <c r="D79" s="80">
        <f>D12+D21+D32+D40+D48+D57+D66+D77</f>
        <v>0</v>
      </c>
      <c r="E79" s="15"/>
      <c r="F79" s="2"/>
      <c r="G79" s="2"/>
      <c r="H79" s="2"/>
      <c r="I79" s="2"/>
    </row>
    <row r="80" spans="1:9" x14ac:dyDescent="0.2">
      <c r="A80" s="2"/>
      <c r="B80" s="15"/>
      <c r="C80" s="15"/>
      <c r="D80" s="15"/>
      <c r="E80" s="15"/>
      <c r="F80" s="2"/>
      <c r="G80" s="2"/>
      <c r="H80" s="2"/>
      <c r="I80" s="2"/>
    </row>
    <row r="81" spans="1:9" x14ac:dyDescent="0.2">
      <c r="A81" s="2"/>
      <c r="B81" s="2"/>
      <c r="C81" s="2"/>
      <c r="D81" s="2"/>
      <c r="E81" s="15"/>
      <c r="F81" s="2"/>
      <c r="G81" s="2"/>
      <c r="H81" s="2"/>
      <c r="I81" s="2"/>
    </row>
    <row r="82" spans="1:9" x14ac:dyDescent="0.2">
      <c r="A82" s="2"/>
      <c r="B82" s="2"/>
      <c r="C82" s="2"/>
      <c r="D82" s="2"/>
      <c r="E82" s="15"/>
      <c r="F82" s="2"/>
      <c r="G82" s="2"/>
      <c r="H82" s="2"/>
      <c r="I82" s="2"/>
    </row>
    <row r="83" spans="1:9" x14ac:dyDescent="0.2">
      <c r="A83" s="2"/>
      <c r="B83" s="73" t="s">
        <v>307</v>
      </c>
      <c r="C83" s="87"/>
      <c r="D83" s="74"/>
      <c r="E83" s="15"/>
      <c r="F83" s="2"/>
      <c r="G83" s="2"/>
      <c r="H83" s="2"/>
      <c r="I83" s="2"/>
    </row>
    <row r="84" spans="1:9" x14ac:dyDescent="0.2">
      <c r="A84" s="2"/>
      <c r="B84" s="75"/>
      <c r="C84" s="90"/>
      <c r="D84" s="76"/>
      <c r="E84" s="2"/>
      <c r="F84" s="2"/>
      <c r="G84" s="2"/>
      <c r="H84" s="2"/>
      <c r="I84" s="2"/>
    </row>
    <row r="85" spans="1:9" x14ac:dyDescent="0.2">
      <c r="A85" s="2"/>
      <c r="B85" s="75"/>
      <c r="C85" s="90"/>
      <c r="D85" s="76"/>
      <c r="E85" s="2"/>
      <c r="F85" s="2"/>
      <c r="G85" s="2"/>
      <c r="H85" s="2"/>
      <c r="I85" s="2"/>
    </row>
    <row r="86" spans="1:9" x14ac:dyDescent="0.2">
      <c r="A86" s="2"/>
      <c r="B86" s="75"/>
      <c r="C86" s="90"/>
      <c r="D86" s="76"/>
      <c r="E86" s="2"/>
      <c r="F86" s="2"/>
      <c r="G86" s="2"/>
      <c r="H86" s="2"/>
      <c r="I86" s="2"/>
    </row>
    <row r="87" spans="1:9" x14ac:dyDescent="0.2">
      <c r="A87" s="2"/>
      <c r="B87" s="75"/>
      <c r="C87" s="90"/>
      <c r="D87" s="76"/>
      <c r="E87" s="2"/>
      <c r="F87" s="2"/>
      <c r="G87" s="2"/>
      <c r="H87" s="2"/>
      <c r="I87" s="2"/>
    </row>
    <row r="88" spans="1:9" x14ac:dyDescent="0.2">
      <c r="A88" s="2"/>
      <c r="B88" s="75"/>
      <c r="C88" s="90"/>
      <c r="D88" s="76"/>
      <c r="E88" s="2"/>
      <c r="F88" s="2"/>
      <c r="G88" s="2"/>
      <c r="H88" s="2"/>
      <c r="I88" s="2"/>
    </row>
    <row r="89" spans="1:9" x14ac:dyDescent="0.2">
      <c r="A89" s="2"/>
      <c r="B89" s="75"/>
      <c r="C89" s="90"/>
      <c r="D89" s="76"/>
      <c r="E89" s="2"/>
      <c r="F89" s="2"/>
      <c r="G89" s="2"/>
      <c r="H89" s="2"/>
      <c r="I89" s="2"/>
    </row>
    <row r="90" spans="1:9" x14ac:dyDescent="0.2">
      <c r="A90" s="2"/>
      <c r="B90" s="77"/>
      <c r="C90" s="93"/>
      <c r="D90" s="78"/>
      <c r="E90" s="2"/>
      <c r="F90" s="2"/>
      <c r="G90" s="2"/>
      <c r="H90" s="2"/>
      <c r="I90" s="2"/>
    </row>
    <row r="91" spans="1:9" x14ac:dyDescent="0.2">
      <c r="A91" s="2"/>
      <c r="B91" s="2"/>
      <c r="C91" s="2"/>
      <c r="D91" s="2"/>
      <c r="E91" s="2"/>
      <c r="F91" s="2"/>
      <c r="G91" s="2"/>
      <c r="H91" s="2"/>
      <c r="I91" s="2"/>
    </row>
    <row r="92" spans="1:9" x14ac:dyDescent="0.2">
      <c r="A92" s="2"/>
      <c r="B92" s="2"/>
      <c r="C92" s="2"/>
      <c r="D92" s="2"/>
      <c r="E92" s="2"/>
      <c r="F92" s="2"/>
      <c r="G92" s="2"/>
      <c r="H92" s="2"/>
      <c r="I92" s="2"/>
    </row>
    <row r="93" spans="1:9" x14ac:dyDescent="0.2">
      <c r="A93" s="2"/>
      <c r="B93" s="2"/>
      <c r="C93" s="2"/>
      <c r="D93" s="2"/>
      <c r="E93" s="2"/>
      <c r="F93" s="2"/>
      <c r="G93" s="2"/>
      <c r="H93" s="2"/>
      <c r="I93" s="2"/>
    </row>
    <row r="94" spans="1:9" x14ac:dyDescent="0.2">
      <c r="A94" s="2"/>
      <c r="B94" s="2"/>
      <c r="C94" s="2"/>
      <c r="D94" s="2"/>
      <c r="E94" s="2"/>
      <c r="F94" s="2"/>
      <c r="G94" s="2"/>
      <c r="H94" s="2"/>
      <c r="I94" s="2"/>
    </row>
    <row r="95" spans="1:9" x14ac:dyDescent="0.2">
      <c r="A95" s="2"/>
      <c r="B95" s="2"/>
      <c r="C95" s="2"/>
      <c r="D95" s="2"/>
      <c r="E95" s="2"/>
      <c r="F95" s="2"/>
      <c r="G95" s="2"/>
      <c r="H95" s="2"/>
      <c r="I95" s="2"/>
    </row>
  </sheetData>
  <sheetProtection password="FC24" sheet="1" objects="1" scenarios="1" selectLockedCells="1"/>
  <mergeCells count="8">
    <mergeCell ref="B67:C67"/>
    <mergeCell ref="B78:C78"/>
    <mergeCell ref="B13:C13"/>
    <mergeCell ref="B22:C22"/>
    <mergeCell ref="B33:C33"/>
    <mergeCell ref="B41:C41"/>
    <mergeCell ref="B49:C49"/>
    <mergeCell ref="B58:C58"/>
  </mergeCells>
  <phoneticPr fontId="22" type="noConversion"/>
  <pageMargins left="0.7" right="0.7" top="0.75" bottom="0.75" header="0.3" footer="0.3"/>
  <pageSetup paperSize="9" scale="8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2"/>
  <sheetViews>
    <sheetView showGridLines="0" workbookViewId="0">
      <selection activeCell="I1" sqref="I1"/>
    </sheetView>
  </sheetViews>
  <sheetFormatPr defaultRowHeight="12.75" x14ac:dyDescent="0.2"/>
  <cols>
    <col min="1" max="1" width="5.625" style="26" customWidth="1"/>
    <col min="2" max="2" width="40.75" style="26" customWidth="1"/>
    <col min="3" max="4" width="20.625" style="26" customWidth="1"/>
    <col min="5" max="16384" width="9" style="26"/>
  </cols>
  <sheetData>
    <row r="1" spans="1:8" x14ac:dyDescent="0.2">
      <c r="A1" s="2"/>
      <c r="B1" s="2"/>
      <c r="C1" s="2"/>
      <c r="D1" s="2"/>
      <c r="E1" s="2"/>
      <c r="F1" s="2"/>
      <c r="G1" s="2"/>
      <c r="H1" s="2"/>
    </row>
    <row r="2" spans="1:8" ht="18" x14ac:dyDescent="0.25">
      <c r="A2" s="2"/>
      <c r="B2" s="6" t="s">
        <v>210</v>
      </c>
      <c r="C2" s="2"/>
      <c r="D2" s="2"/>
      <c r="E2" s="2"/>
      <c r="F2" s="2"/>
      <c r="G2" s="2"/>
      <c r="H2" s="2"/>
    </row>
    <row r="3" spans="1:8" x14ac:dyDescent="0.2">
      <c r="A3" s="2"/>
      <c r="B3" s="2"/>
      <c r="C3" s="2"/>
      <c r="D3" s="2"/>
      <c r="E3" s="2"/>
      <c r="F3" s="2"/>
      <c r="G3" s="2"/>
      <c r="H3" s="2"/>
    </row>
    <row r="4" spans="1:8" x14ac:dyDescent="0.2">
      <c r="A4" s="2"/>
      <c r="B4" s="13"/>
      <c r="C4" s="9" t="s">
        <v>1</v>
      </c>
      <c r="D4" s="9" t="s">
        <v>33</v>
      </c>
      <c r="E4" s="2"/>
      <c r="F4" s="2"/>
      <c r="G4" s="2"/>
      <c r="H4" s="2"/>
    </row>
    <row r="5" spans="1:8" x14ac:dyDescent="0.2">
      <c r="A5" s="2"/>
      <c r="B5" s="94" t="s">
        <v>211</v>
      </c>
      <c r="C5" s="69"/>
      <c r="D5" s="69"/>
      <c r="E5" s="2"/>
      <c r="F5" s="2"/>
      <c r="G5" s="2"/>
      <c r="H5" s="2"/>
    </row>
    <row r="6" spans="1:8" x14ac:dyDescent="0.2">
      <c r="A6" s="2"/>
      <c r="B6" s="94" t="s">
        <v>211</v>
      </c>
      <c r="C6" s="69"/>
      <c r="D6" s="69"/>
      <c r="E6" s="2"/>
      <c r="F6" s="2"/>
      <c r="G6" s="2"/>
      <c r="H6" s="2"/>
    </row>
    <row r="7" spans="1:8" ht="13.5" thickBot="1" x14ac:dyDescent="0.25">
      <c r="A7" s="2"/>
      <c r="B7" s="100" t="s">
        <v>211</v>
      </c>
      <c r="C7" s="70"/>
      <c r="D7" s="70"/>
      <c r="E7" s="2"/>
      <c r="F7" s="2"/>
      <c r="G7" s="2"/>
      <c r="H7" s="2"/>
    </row>
    <row r="8" spans="1:8" ht="13.5" thickTop="1" x14ac:dyDescent="0.2">
      <c r="A8" s="2"/>
      <c r="B8" s="79" t="s">
        <v>212</v>
      </c>
      <c r="C8" s="80">
        <f>SUM(C5:C7)</f>
        <v>0</v>
      </c>
      <c r="D8" s="80">
        <f>SUM(D5:D7)</f>
        <v>0</v>
      </c>
      <c r="E8" s="2"/>
      <c r="F8" s="2"/>
      <c r="G8" s="2"/>
      <c r="H8" s="2"/>
    </row>
    <row r="9" spans="1:8" x14ac:dyDescent="0.2">
      <c r="A9" s="2"/>
      <c r="B9" s="11" t="s">
        <v>213</v>
      </c>
      <c r="C9" s="69"/>
      <c r="D9" s="69"/>
      <c r="E9" s="2"/>
      <c r="F9" s="2"/>
      <c r="G9" s="2"/>
      <c r="H9" s="2"/>
    </row>
    <row r="10" spans="1:8" x14ac:dyDescent="0.2">
      <c r="A10" s="2"/>
      <c r="B10" s="11" t="s">
        <v>214</v>
      </c>
      <c r="C10" s="69"/>
      <c r="D10" s="69"/>
      <c r="E10" s="2"/>
      <c r="F10" s="2"/>
      <c r="G10" s="2"/>
      <c r="H10" s="2"/>
    </row>
    <row r="11" spans="1:8" ht="13.5" thickBot="1" x14ac:dyDescent="0.25">
      <c r="A11" s="2"/>
      <c r="B11" s="47" t="s">
        <v>215</v>
      </c>
      <c r="C11" s="70"/>
      <c r="D11" s="70"/>
      <c r="E11" s="2"/>
      <c r="F11" s="2"/>
      <c r="G11" s="2"/>
      <c r="H11" s="2"/>
    </row>
    <row r="12" spans="1:8" ht="13.5" thickTop="1" x14ac:dyDescent="0.2">
      <c r="A12" s="2"/>
      <c r="B12" s="79" t="s">
        <v>216</v>
      </c>
      <c r="C12" s="80">
        <f>C8-C9-C10-C11</f>
        <v>0</v>
      </c>
      <c r="D12" s="80">
        <f>D8-D9-D10-D11</f>
        <v>0</v>
      </c>
      <c r="E12" s="2"/>
      <c r="F12" s="2"/>
      <c r="G12" s="2"/>
      <c r="H12" s="2"/>
    </row>
    <row r="13" spans="1:8" x14ac:dyDescent="0.2">
      <c r="A13" s="2"/>
      <c r="B13" s="11"/>
      <c r="C13" s="11"/>
      <c r="D13" s="11"/>
      <c r="E13" s="2"/>
      <c r="F13" s="2"/>
      <c r="G13" s="2"/>
      <c r="H13" s="2"/>
    </row>
    <row r="14" spans="1:8" x14ac:dyDescent="0.2">
      <c r="A14" s="2"/>
      <c r="B14" s="11" t="s">
        <v>217</v>
      </c>
      <c r="C14" s="25">
        <f>IF(C12&lt;1,0,C12/C8)</f>
        <v>0</v>
      </c>
      <c r="D14" s="25">
        <f>IF(D12&lt;1,0,D12/D8)</f>
        <v>0</v>
      </c>
      <c r="E14" s="2"/>
      <c r="F14" s="2"/>
      <c r="G14" s="2"/>
      <c r="H14" s="2"/>
    </row>
    <row r="15" spans="1:8" x14ac:dyDescent="0.2">
      <c r="A15" s="2"/>
      <c r="B15" s="11"/>
      <c r="C15" s="11"/>
      <c r="D15" s="11"/>
      <c r="E15" s="2"/>
      <c r="F15" s="2"/>
      <c r="G15" s="2"/>
      <c r="H15" s="2"/>
    </row>
    <row r="16" spans="1:8" x14ac:dyDescent="0.2">
      <c r="A16" s="2"/>
      <c r="B16" s="13" t="s">
        <v>218</v>
      </c>
      <c r="C16" s="13"/>
      <c r="D16" s="13"/>
      <c r="E16" s="2"/>
      <c r="F16" s="2"/>
      <c r="G16" s="2"/>
      <c r="H16" s="2"/>
    </row>
    <row r="17" spans="1:8" x14ac:dyDescent="0.2">
      <c r="A17" s="2"/>
      <c r="B17" s="11" t="s">
        <v>19</v>
      </c>
      <c r="C17" s="35">
        <f>'Specificatie exploitatiekosten'!C12</f>
        <v>0</v>
      </c>
      <c r="D17" s="35">
        <f>'Specificatie exploitatiekosten'!D12</f>
        <v>0</v>
      </c>
      <c r="E17" s="2"/>
      <c r="F17" s="2"/>
      <c r="G17" s="2"/>
      <c r="H17" s="2"/>
    </row>
    <row r="18" spans="1:8" x14ac:dyDescent="0.2">
      <c r="A18" s="2"/>
      <c r="B18" s="11" t="s">
        <v>20</v>
      </c>
      <c r="C18" s="35">
        <f>'Specificatie exploitatiekosten'!C21</f>
        <v>0</v>
      </c>
      <c r="D18" s="35">
        <f>'Specificatie exploitatiekosten'!D21</f>
        <v>0</v>
      </c>
      <c r="E18" s="2"/>
      <c r="F18" s="2"/>
      <c r="G18" s="2"/>
      <c r="H18" s="2"/>
    </row>
    <row r="19" spans="1:8" x14ac:dyDescent="0.2">
      <c r="A19" s="2"/>
      <c r="B19" s="11" t="s">
        <v>21</v>
      </c>
      <c r="C19" s="35">
        <f>'Specificatie exploitatiekosten'!C32</f>
        <v>0</v>
      </c>
      <c r="D19" s="35">
        <f>'Specificatie exploitatiekosten'!D32</f>
        <v>0</v>
      </c>
      <c r="E19" s="2"/>
      <c r="F19" s="2"/>
      <c r="G19" s="2"/>
      <c r="H19" s="2"/>
    </row>
    <row r="20" spans="1:8" x14ac:dyDescent="0.2">
      <c r="A20" s="2"/>
      <c r="B20" s="11" t="s">
        <v>22</v>
      </c>
      <c r="C20" s="33">
        <f>'Specificatie exploitatiekosten'!C40</f>
        <v>0</v>
      </c>
      <c r="D20" s="33">
        <f>'Specificatie exploitatiekosten'!D40</f>
        <v>0</v>
      </c>
      <c r="E20" s="2"/>
      <c r="F20" s="2"/>
      <c r="G20" s="2"/>
      <c r="H20" s="2"/>
    </row>
    <row r="21" spans="1:8" x14ac:dyDescent="0.2">
      <c r="A21" s="2"/>
      <c r="B21" s="11" t="s">
        <v>23</v>
      </c>
      <c r="C21" s="35">
        <f>'Specificatie exploitatiekosten'!C48</f>
        <v>0</v>
      </c>
      <c r="D21" s="35">
        <f>'Specificatie exploitatiekosten'!D48</f>
        <v>0</v>
      </c>
      <c r="E21" s="2"/>
      <c r="F21" s="2"/>
      <c r="G21" s="2"/>
      <c r="H21" s="2"/>
    </row>
    <row r="22" spans="1:8" x14ac:dyDescent="0.2">
      <c r="A22" s="2"/>
      <c r="B22" s="11" t="s">
        <v>24</v>
      </c>
      <c r="C22" s="35">
        <f>'Specificatie exploitatiekosten'!C57</f>
        <v>0</v>
      </c>
      <c r="D22" s="35">
        <f>'Specificatie exploitatiekosten'!D57</f>
        <v>0</v>
      </c>
      <c r="E22" s="2"/>
      <c r="F22" s="2"/>
      <c r="G22" s="2"/>
      <c r="H22" s="2"/>
    </row>
    <row r="23" spans="1:8" x14ac:dyDescent="0.2">
      <c r="A23" s="2"/>
      <c r="B23" s="11" t="s">
        <v>219</v>
      </c>
      <c r="C23" s="35">
        <f>'Specificatie exploitatiekosten'!C66</f>
        <v>0</v>
      </c>
      <c r="D23" s="35">
        <f>'Specificatie exploitatiekosten'!D66</f>
        <v>0</v>
      </c>
      <c r="E23" s="2"/>
      <c r="F23" s="2"/>
      <c r="G23" s="2"/>
      <c r="H23" s="2"/>
    </row>
    <row r="24" spans="1:8" x14ac:dyDescent="0.2">
      <c r="A24" s="2"/>
      <c r="B24" s="11" t="s">
        <v>25</v>
      </c>
      <c r="C24" s="69"/>
      <c r="D24" s="69"/>
      <c r="E24" s="2"/>
      <c r="F24" s="2"/>
      <c r="G24" s="2"/>
      <c r="H24" s="2"/>
    </row>
    <row r="25" spans="1:8" ht="13.5" thickBot="1" x14ac:dyDescent="0.25">
      <c r="A25" s="2"/>
      <c r="B25" s="12" t="s">
        <v>220</v>
      </c>
      <c r="C25" s="48">
        <f>'Specificatie exploitatiekosten'!C77</f>
        <v>0</v>
      </c>
      <c r="D25" s="48">
        <f>'Specificatie exploitatiekosten'!D77</f>
        <v>0</v>
      </c>
      <c r="E25" s="2"/>
      <c r="F25" s="2"/>
      <c r="G25" s="2"/>
      <c r="H25" s="2"/>
    </row>
    <row r="26" spans="1:8" ht="13.5" thickTop="1" x14ac:dyDescent="0.2">
      <c r="A26" s="2"/>
      <c r="B26" s="79" t="s">
        <v>221</v>
      </c>
      <c r="C26" s="80">
        <f>SUM(C17:C25)</f>
        <v>0</v>
      </c>
      <c r="D26" s="80">
        <f>SUM(D17:D25)</f>
        <v>0</v>
      </c>
      <c r="E26" s="2"/>
      <c r="F26" s="2"/>
      <c r="G26" s="2"/>
      <c r="H26" s="2"/>
    </row>
    <row r="27" spans="1:8" ht="13.5" thickBot="1" x14ac:dyDescent="0.25">
      <c r="A27" s="2"/>
      <c r="B27" s="12"/>
      <c r="C27" s="12"/>
      <c r="D27" s="12"/>
      <c r="E27" s="2"/>
      <c r="F27" s="2"/>
      <c r="G27" s="2"/>
      <c r="H27" s="2"/>
    </row>
    <row r="28" spans="1:8" ht="13.5" thickTop="1" x14ac:dyDescent="0.2">
      <c r="A28" s="2"/>
      <c r="B28" s="79" t="s">
        <v>222</v>
      </c>
      <c r="C28" s="80">
        <f>C12-C26</f>
        <v>0</v>
      </c>
      <c r="D28" s="80">
        <f>D12-D26</f>
        <v>0</v>
      </c>
      <c r="E28" s="2"/>
      <c r="F28" s="2"/>
      <c r="G28" s="2"/>
      <c r="H28" s="2"/>
    </row>
    <row r="29" spans="1:8" x14ac:dyDescent="0.2">
      <c r="A29" s="2"/>
      <c r="B29" s="11"/>
      <c r="C29" s="11"/>
      <c r="D29" s="11"/>
      <c r="E29" s="2"/>
      <c r="F29" s="2"/>
      <c r="G29" s="2"/>
      <c r="H29" s="2"/>
    </row>
    <row r="30" spans="1:8" x14ac:dyDescent="0.2">
      <c r="A30" s="2"/>
      <c r="B30" s="13" t="s">
        <v>223</v>
      </c>
      <c r="C30" s="49"/>
      <c r="D30" s="49"/>
      <c r="E30" s="2"/>
      <c r="F30" s="2"/>
      <c r="G30" s="2"/>
      <c r="H30" s="2"/>
    </row>
    <row r="31" spans="1:8" x14ac:dyDescent="0.2">
      <c r="A31" s="2"/>
      <c r="B31" s="11" t="s">
        <v>224</v>
      </c>
      <c r="C31" s="69"/>
      <c r="D31" s="69"/>
      <c r="E31" s="2"/>
      <c r="F31" s="2"/>
      <c r="G31" s="2"/>
      <c r="H31" s="2"/>
    </row>
    <row r="32" spans="1:8" ht="13.5" thickBot="1" x14ac:dyDescent="0.25">
      <c r="A32" s="2"/>
      <c r="B32" s="12" t="s">
        <v>225</v>
      </c>
      <c r="C32" s="70"/>
      <c r="D32" s="70"/>
      <c r="E32" s="2"/>
      <c r="F32" s="2"/>
      <c r="G32" s="2"/>
      <c r="H32" s="2"/>
    </row>
    <row r="33" spans="1:8" s="46" customFormat="1" ht="13.5" thickTop="1" x14ac:dyDescent="0.2">
      <c r="A33" s="50"/>
      <c r="B33" s="104" t="s">
        <v>226</v>
      </c>
      <c r="C33" s="105">
        <f>C28-C31-C32</f>
        <v>0</v>
      </c>
      <c r="D33" s="105">
        <f>D28-D31-D32</f>
        <v>0</v>
      </c>
      <c r="E33" s="50"/>
      <c r="F33" s="50"/>
      <c r="G33" s="50"/>
      <c r="H33" s="50"/>
    </row>
    <row r="34" spans="1:8" x14ac:dyDescent="0.2">
      <c r="A34" s="2"/>
      <c r="B34" s="11" t="s">
        <v>227</v>
      </c>
      <c r="C34" s="35">
        <f>C33*14%</f>
        <v>0</v>
      </c>
      <c r="D34" s="35">
        <f>D33*14%</f>
        <v>0</v>
      </c>
      <c r="E34" s="23"/>
      <c r="F34" s="2"/>
      <c r="G34" s="2"/>
      <c r="H34" s="2"/>
    </row>
    <row r="35" spans="1:8" x14ac:dyDescent="0.2">
      <c r="A35" s="2"/>
      <c r="B35" s="11" t="s">
        <v>228</v>
      </c>
      <c r="C35" s="69"/>
      <c r="D35" s="69"/>
      <c r="E35" s="2"/>
      <c r="F35" s="2"/>
      <c r="G35" s="2"/>
      <c r="H35" s="2"/>
    </row>
    <row r="36" spans="1:8" ht="13.5" thickBot="1" x14ac:dyDescent="0.25">
      <c r="A36" s="2"/>
      <c r="B36" s="12"/>
      <c r="C36" s="12"/>
      <c r="D36" s="12"/>
      <c r="E36" s="2"/>
      <c r="F36" s="2"/>
      <c r="G36" s="2"/>
      <c r="H36" s="2"/>
    </row>
    <row r="37" spans="1:8" ht="13.5" thickTop="1" x14ac:dyDescent="0.2">
      <c r="A37" s="2"/>
      <c r="B37" s="79" t="s">
        <v>229</v>
      </c>
      <c r="C37" s="80">
        <f>C28-C31-C32-C34-C35</f>
        <v>0</v>
      </c>
      <c r="D37" s="80">
        <f>D28-D31-D32-D34-D35</f>
        <v>0</v>
      </c>
      <c r="E37" s="2"/>
      <c r="F37" s="2"/>
      <c r="G37" s="2"/>
      <c r="H37" s="2"/>
    </row>
    <row r="38" spans="1:8" ht="13.5" thickBot="1" x14ac:dyDescent="0.25">
      <c r="A38" s="2"/>
      <c r="B38" s="12" t="s">
        <v>230</v>
      </c>
      <c r="C38" s="70"/>
      <c r="D38" s="70"/>
      <c r="E38" s="2"/>
      <c r="F38" s="2"/>
      <c r="G38" s="2"/>
      <c r="H38" s="2"/>
    </row>
    <row r="39" spans="1:8" ht="13.5" thickTop="1" x14ac:dyDescent="0.2">
      <c r="A39" s="2"/>
      <c r="B39" s="79" t="s">
        <v>231</v>
      </c>
      <c r="C39" s="80">
        <f>C28-C38</f>
        <v>0</v>
      </c>
      <c r="D39" s="80">
        <f>D28-D38</f>
        <v>0</v>
      </c>
      <c r="E39" s="2"/>
      <c r="F39" s="2"/>
      <c r="G39" s="2"/>
      <c r="H39" s="2"/>
    </row>
    <row r="40" spans="1:8" x14ac:dyDescent="0.2">
      <c r="A40" s="2"/>
      <c r="B40" s="11"/>
      <c r="C40" s="11"/>
      <c r="D40" s="11"/>
      <c r="E40" s="2"/>
      <c r="F40" s="2"/>
      <c r="G40" s="2"/>
      <c r="H40" s="2"/>
    </row>
    <row r="41" spans="1:8" x14ac:dyDescent="0.2">
      <c r="A41" s="2"/>
      <c r="B41" s="51" t="s">
        <v>153</v>
      </c>
      <c r="C41" s="54">
        <f>Privé!C30</f>
        <v>0</v>
      </c>
      <c r="D41" s="54">
        <f>Privé!D30</f>
        <v>0</v>
      </c>
      <c r="E41" s="2"/>
      <c r="F41" s="2"/>
      <c r="G41" s="2"/>
      <c r="H41" s="2"/>
    </row>
    <row r="42" spans="1:8" ht="13.5" thickBot="1" x14ac:dyDescent="0.25">
      <c r="A42" s="2"/>
      <c r="B42" s="12"/>
      <c r="C42" s="12"/>
      <c r="D42" s="12"/>
      <c r="E42" s="2"/>
      <c r="F42" s="2"/>
      <c r="G42" s="2"/>
      <c r="H42" s="2"/>
    </row>
    <row r="43" spans="1:8" ht="13.5" thickTop="1" x14ac:dyDescent="0.2">
      <c r="A43" s="2"/>
      <c r="B43" s="79" t="s">
        <v>232</v>
      </c>
      <c r="C43" s="80">
        <f>C39-C41</f>
        <v>0</v>
      </c>
      <c r="D43" s="80">
        <f>D39-D41</f>
        <v>0</v>
      </c>
      <c r="E43" s="2"/>
      <c r="F43" s="2"/>
      <c r="G43" s="2"/>
      <c r="H43" s="2"/>
    </row>
    <row r="44" spans="1:8" x14ac:dyDescent="0.2">
      <c r="A44" s="2"/>
      <c r="B44" s="15"/>
      <c r="C44" s="15"/>
      <c r="D44" s="15"/>
      <c r="E44" s="2"/>
      <c r="F44" s="2"/>
      <c r="G44" s="2"/>
      <c r="H44" s="2"/>
    </row>
    <row r="45" spans="1:8" x14ac:dyDescent="0.2">
      <c r="A45" s="2"/>
      <c r="B45" s="15"/>
      <c r="C45" s="15"/>
      <c r="D45" s="15"/>
      <c r="E45" s="2"/>
      <c r="F45" s="2"/>
      <c r="G45" s="2"/>
      <c r="H45" s="2"/>
    </row>
    <row r="46" spans="1:8" x14ac:dyDescent="0.2">
      <c r="A46" s="2"/>
      <c r="B46" s="52" t="s">
        <v>233</v>
      </c>
      <c r="C46" s="15"/>
      <c r="D46" s="15"/>
      <c r="E46" s="2"/>
      <c r="F46" s="2"/>
      <c r="G46" s="2"/>
      <c r="H46" s="2"/>
    </row>
    <row r="47" spans="1:8" x14ac:dyDescent="0.2">
      <c r="A47" s="2"/>
      <c r="B47" s="15"/>
      <c r="C47" s="15"/>
      <c r="D47" s="15"/>
      <c r="E47" s="2"/>
      <c r="F47" s="2"/>
      <c r="G47" s="2"/>
      <c r="H47" s="2"/>
    </row>
    <row r="48" spans="1:8" x14ac:dyDescent="0.2">
      <c r="A48" s="2"/>
      <c r="B48" s="53"/>
      <c r="C48" s="9" t="s">
        <v>1</v>
      </c>
      <c r="D48" s="9" t="s">
        <v>33</v>
      </c>
      <c r="E48" s="2"/>
      <c r="F48" s="2"/>
      <c r="G48" s="2"/>
      <c r="H48" s="2"/>
    </row>
    <row r="49" spans="1:8" x14ac:dyDescent="0.2">
      <c r="A49" s="2"/>
      <c r="B49" s="11" t="s">
        <v>222</v>
      </c>
      <c r="C49" s="35">
        <f>C28</f>
        <v>0</v>
      </c>
      <c r="D49" s="35">
        <f>D28</f>
        <v>0</v>
      </c>
      <c r="E49" s="2"/>
      <c r="F49" s="2"/>
      <c r="G49" s="2"/>
      <c r="H49" s="2"/>
    </row>
    <row r="50" spans="1:8" x14ac:dyDescent="0.2">
      <c r="A50" s="2"/>
      <c r="B50" s="11" t="s">
        <v>204</v>
      </c>
      <c r="C50" s="35">
        <f>C25</f>
        <v>0</v>
      </c>
      <c r="D50" s="35">
        <f>D25</f>
        <v>0</v>
      </c>
      <c r="E50" s="2"/>
      <c r="F50" s="2"/>
      <c r="G50" s="2"/>
      <c r="H50" s="2"/>
    </row>
    <row r="51" spans="1:8" ht="13.5" thickBot="1" x14ac:dyDescent="0.25">
      <c r="A51" s="2"/>
      <c r="B51" s="12" t="s">
        <v>234</v>
      </c>
      <c r="C51" s="100"/>
      <c r="D51" s="100"/>
      <c r="E51" s="2"/>
      <c r="F51" s="2"/>
      <c r="G51" s="2"/>
      <c r="H51" s="2"/>
    </row>
    <row r="52" spans="1:8" ht="13.5" thickTop="1" x14ac:dyDescent="0.2">
      <c r="A52" s="2"/>
      <c r="B52" s="79" t="s">
        <v>235</v>
      </c>
      <c r="C52" s="80">
        <f>C49+C50-C51</f>
        <v>0</v>
      </c>
      <c r="D52" s="80">
        <f>D49+D50-D51</f>
        <v>0</v>
      </c>
      <c r="E52" s="2"/>
      <c r="F52" s="2"/>
      <c r="G52" s="2"/>
      <c r="H52" s="2"/>
    </row>
    <row r="53" spans="1:8" x14ac:dyDescent="0.2">
      <c r="A53" s="2"/>
      <c r="B53" s="11"/>
      <c r="C53" s="11"/>
      <c r="D53" s="11"/>
      <c r="E53" s="2"/>
      <c r="F53" s="2"/>
      <c r="G53" s="2"/>
      <c r="H53" s="2"/>
    </row>
    <row r="54" spans="1:8" x14ac:dyDescent="0.2">
      <c r="A54" s="2"/>
      <c r="B54" s="11" t="s">
        <v>236</v>
      </c>
      <c r="C54" s="35">
        <f>C41</f>
        <v>0</v>
      </c>
      <c r="D54" s="35">
        <f>D41</f>
        <v>0</v>
      </c>
      <c r="E54" s="2"/>
      <c r="F54" s="2"/>
      <c r="G54" s="2"/>
      <c r="H54" s="2"/>
    </row>
    <row r="55" spans="1:8" ht="13.5" thickBot="1" x14ac:dyDescent="0.25">
      <c r="A55" s="2"/>
      <c r="B55" s="12"/>
      <c r="C55" s="12"/>
      <c r="D55" s="12"/>
      <c r="E55" s="2"/>
      <c r="F55" s="2"/>
      <c r="G55" s="2"/>
      <c r="H55" s="2"/>
    </row>
    <row r="56" spans="1:8" ht="13.5" thickTop="1" x14ac:dyDescent="0.2">
      <c r="A56" s="2"/>
      <c r="B56" s="79" t="s">
        <v>237</v>
      </c>
      <c r="C56" s="80">
        <f>C52-C54</f>
        <v>0</v>
      </c>
      <c r="D56" s="80">
        <f>D52-D54</f>
        <v>0</v>
      </c>
      <c r="E56" s="2"/>
      <c r="F56" s="2"/>
      <c r="G56" s="2"/>
      <c r="H56" s="2"/>
    </row>
    <row r="57" spans="1:8" x14ac:dyDescent="0.2">
      <c r="A57" s="2"/>
      <c r="B57" s="11" t="s">
        <v>238</v>
      </c>
      <c r="C57" s="94"/>
      <c r="D57" s="94"/>
      <c r="E57" s="2"/>
      <c r="F57" s="2"/>
      <c r="G57" s="2"/>
      <c r="H57" s="2"/>
    </row>
    <row r="58" spans="1:8" x14ac:dyDescent="0.2">
      <c r="A58" s="2"/>
      <c r="B58" s="11" t="s">
        <v>239</v>
      </c>
      <c r="C58" s="94"/>
      <c r="D58" s="94"/>
      <c r="E58" s="2"/>
      <c r="F58" s="2"/>
      <c r="G58" s="2"/>
      <c r="H58" s="2"/>
    </row>
    <row r="59" spans="1:8" x14ac:dyDescent="0.2">
      <c r="A59" s="2"/>
      <c r="B59" s="11" t="s">
        <v>240</v>
      </c>
      <c r="C59" s="94"/>
      <c r="D59" s="94"/>
      <c r="E59" s="2"/>
      <c r="F59" s="2"/>
      <c r="G59" s="2"/>
      <c r="H59" s="2"/>
    </row>
    <row r="60" spans="1:8" x14ac:dyDescent="0.2">
      <c r="A60" s="2"/>
      <c r="B60" s="11" t="s">
        <v>101</v>
      </c>
      <c r="C60" s="94"/>
      <c r="D60" s="94"/>
      <c r="E60" s="2"/>
      <c r="F60" s="2"/>
      <c r="G60" s="2"/>
      <c r="H60" s="2"/>
    </row>
    <row r="61" spans="1:8" x14ac:dyDescent="0.2">
      <c r="A61" s="2"/>
      <c r="B61" s="11" t="s">
        <v>241</v>
      </c>
      <c r="C61" s="94"/>
      <c r="D61" s="94"/>
      <c r="E61" s="2"/>
      <c r="F61" s="2"/>
      <c r="G61" s="2"/>
      <c r="H61" s="2"/>
    </row>
    <row r="62" spans="1:8" ht="13.5" thickBot="1" x14ac:dyDescent="0.25">
      <c r="A62" s="2"/>
      <c r="B62" s="12"/>
      <c r="C62" s="12"/>
      <c r="D62" s="12"/>
      <c r="E62" s="2"/>
      <c r="F62" s="2"/>
      <c r="G62" s="2"/>
      <c r="H62" s="2"/>
    </row>
    <row r="63" spans="1:8" ht="13.5" thickTop="1" x14ac:dyDescent="0.2">
      <c r="A63" s="2"/>
      <c r="B63" s="79" t="s">
        <v>242</v>
      </c>
      <c r="C63" s="80">
        <f>C56-C57-C58-C59-C60-C61</f>
        <v>0</v>
      </c>
      <c r="D63" s="80">
        <f>D56-D57-D58-D59-D60-D61</f>
        <v>0</v>
      </c>
      <c r="E63" s="2"/>
      <c r="F63" s="2"/>
      <c r="G63" s="2"/>
      <c r="H63" s="2"/>
    </row>
    <row r="64" spans="1:8" x14ac:dyDescent="0.2">
      <c r="A64" s="2"/>
      <c r="B64" s="15"/>
      <c r="C64" s="15"/>
      <c r="D64" s="15"/>
      <c r="E64" s="2"/>
      <c r="F64" s="2"/>
      <c r="G64" s="2"/>
      <c r="H64" s="2"/>
    </row>
    <row r="65" spans="1:8" x14ac:dyDescent="0.2">
      <c r="A65" s="2"/>
      <c r="B65" s="16" t="s">
        <v>88</v>
      </c>
      <c r="C65" s="15"/>
      <c r="D65" s="15"/>
      <c r="E65" s="2"/>
      <c r="F65" s="2"/>
      <c r="G65" s="2"/>
      <c r="H65" s="2"/>
    </row>
    <row r="66" spans="1:8" x14ac:dyDescent="0.2">
      <c r="A66" s="2"/>
      <c r="B66" s="15"/>
      <c r="C66" s="15"/>
      <c r="D66" s="15"/>
      <c r="E66" s="2"/>
      <c r="F66" s="2"/>
      <c r="G66" s="2"/>
      <c r="H66" s="2"/>
    </row>
    <row r="67" spans="1:8" x14ac:dyDescent="0.2">
      <c r="A67" s="2"/>
      <c r="B67" s="85" t="s">
        <v>243</v>
      </c>
      <c r="C67" s="86"/>
      <c r="D67" s="96"/>
      <c r="E67" s="2"/>
      <c r="F67" s="2"/>
      <c r="G67" s="2"/>
      <c r="H67" s="2"/>
    </row>
    <row r="68" spans="1:8" x14ac:dyDescent="0.2">
      <c r="A68" s="2"/>
      <c r="B68" s="88"/>
      <c r="C68" s="89"/>
      <c r="D68" s="98"/>
      <c r="E68" s="2"/>
      <c r="F68" s="2"/>
      <c r="G68" s="2"/>
      <c r="H68" s="2"/>
    </row>
    <row r="69" spans="1:8" x14ac:dyDescent="0.2">
      <c r="A69" s="2"/>
      <c r="B69" s="88"/>
      <c r="C69" s="89"/>
      <c r="D69" s="98"/>
      <c r="E69" s="2"/>
      <c r="F69" s="2"/>
      <c r="G69" s="2"/>
      <c r="H69" s="2"/>
    </row>
    <row r="70" spans="1:8" x14ac:dyDescent="0.2">
      <c r="A70" s="2"/>
      <c r="B70" s="88"/>
      <c r="C70" s="89"/>
      <c r="D70" s="98"/>
      <c r="E70" s="2"/>
      <c r="F70" s="2"/>
      <c r="G70" s="2"/>
      <c r="H70" s="2"/>
    </row>
    <row r="71" spans="1:8" x14ac:dyDescent="0.2">
      <c r="A71" s="2"/>
      <c r="B71" s="88"/>
      <c r="C71" s="89"/>
      <c r="D71" s="98"/>
      <c r="E71" s="2"/>
      <c r="F71" s="2"/>
      <c r="G71" s="2"/>
      <c r="H71" s="2"/>
    </row>
    <row r="72" spans="1:8" x14ac:dyDescent="0.2">
      <c r="A72" s="2"/>
      <c r="B72" s="91"/>
      <c r="C72" s="92"/>
      <c r="D72" s="97"/>
      <c r="E72" s="2"/>
      <c r="F72" s="2"/>
      <c r="G72" s="2"/>
      <c r="H72" s="2"/>
    </row>
    <row r="73" spans="1:8" x14ac:dyDescent="0.2">
      <c r="A73" s="2"/>
      <c r="B73" s="15"/>
      <c r="C73" s="15"/>
      <c r="D73" s="15"/>
      <c r="E73" s="2"/>
      <c r="F73" s="2"/>
      <c r="G73" s="2"/>
      <c r="H73" s="2"/>
    </row>
    <row r="74" spans="1:8" x14ac:dyDescent="0.2">
      <c r="A74" s="2"/>
      <c r="B74" s="85" t="s">
        <v>244</v>
      </c>
      <c r="C74" s="86"/>
      <c r="D74" s="96"/>
      <c r="E74" s="2"/>
      <c r="F74" s="2"/>
      <c r="G74" s="2"/>
      <c r="H74" s="2"/>
    </row>
    <row r="75" spans="1:8" x14ac:dyDescent="0.2">
      <c r="A75" s="2"/>
      <c r="B75" s="88"/>
      <c r="C75" s="89"/>
      <c r="D75" s="98"/>
      <c r="E75" s="2"/>
      <c r="F75" s="2"/>
      <c r="G75" s="2"/>
      <c r="H75" s="2"/>
    </row>
    <row r="76" spans="1:8" x14ac:dyDescent="0.2">
      <c r="A76" s="2"/>
      <c r="B76" s="91"/>
      <c r="C76" s="92"/>
      <c r="D76" s="97"/>
      <c r="E76" s="2"/>
      <c r="F76" s="2"/>
      <c r="G76" s="2"/>
      <c r="H76" s="2"/>
    </row>
    <row r="77" spans="1:8" x14ac:dyDescent="0.2">
      <c r="A77" s="2"/>
      <c r="B77" s="15"/>
      <c r="C77" s="15"/>
      <c r="D77" s="15"/>
      <c r="E77" s="2"/>
      <c r="F77" s="2"/>
      <c r="G77" s="2"/>
      <c r="H77" s="2"/>
    </row>
    <row r="78" spans="1:8" x14ac:dyDescent="0.2">
      <c r="A78" s="2"/>
      <c r="B78" s="85" t="s">
        <v>245</v>
      </c>
      <c r="C78" s="86"/>
      <c r="D78" s="96"/>
      <c r="E78" s="2"/>
      <c r="F78" s="2"/>
      <c r="G78" s="2"/>
      <c r="H78" s="2"/>
    </row>
    <row r="79" spans="1:8" x14ac:dyDescent="0.2">
      <c r="A79" s="2"/>
      <c r="B79" s="88"/>
      <c r="C79" s="89"/>
      <c r="D79" s="98"/>
      <c r="E79" s="2"/>
      <c r="F79" s="2"/>
      <c r="G79" s="2"/>
      <c r="H79" s="2"/>
    </row>
    <row r="80" spans="1:8" x14ac:dyDescent="0.2">
      <c r="A80" s="2"/>
      <c r="B80" s="88"/>
      <c r="C80" s="89"/>
      <c r="D80" s="98"/>
      <c r="E80" s="2"/>
      <c r="F80" s="2"/>
      <c r="G80" s="2"/>
      <c r="H80" s="2"/>
    </row>
    <row r="81" spans="1:8" x14ac:dyDescent="0.2">
      <c r="A81" s="2"/>
      <c r="B81" s="88"/>
      <c r="C81" s="89"/>
      <c r="D81" s="98"/>
      <c r="E81" s="2"/>
      <c r="F81" s="2"/>
      <c r="G81" s="2"/>
      <c r="H81" s="2"/>
    </row>
    <row r="82" spans="1:8" x14ac:dyDescent="0.2">
      <c r="A82" s="2"/>
      <c r="B82" s="88"/>
      <c r="C82" s="89"/>
      <c r="D82" s="98"/>
      <c r="E82" s="2"/>
      <c r="F82" s="2"/>
      <c r="G82" s="2"/>
      <c r="H82" s="2"/>
    </row>
    <row r="83" spans="1:8" x14ac:dyDescent="0.2">
      <c r="A83" s="2"/>
      <c r="B83" s="91"/>
      <c r="C83" s="92"/>
      <c r="D83" s="97"/>
      <c r="E83" s="2"/>
      <c r="F83" s="2"/>
      <c r="G83" s="2"/>
      <c r="H83" s="2"/>
    </row>
    <row r="84" spans="1:8" x14ac:dyDescent="0.2">
      <c r="A84" s="2"/>
      <c r="B84" s="15"/>
      <c r="C84" s="15"/>
      <c r="D84" s="15"/>
      <c r="E84" s="2"/>
      <c r="F84" s="2"/>
      <c r="G84" s="2"/>
      <c r="H84" s="2"/>
    </row>
    <row r="85" spans="1:8" x14ac:dyDescent="0.2">
      <c r="A85" s="2"/>
      <c r="B85" s="85" t="s">
        <v>246</v>
      </c>
      <c r="C85" s="86"/>
      <c r="D85" s="96"/>
      <c r="E85" s="2"/>
      <c r="F85" s="2"/>
      <c r="G85" s="2"/>
      <c r="H85" s="2"/>
    </row>
    <row r="86" spans="1:8" x14ac:dyDescent="0.2">
      <c r="A86" s="2"/>
      <c r="B86" s="88"/>
      <c r="C86" s="89"/>
      <c r="D86" s="98"/>
      <c r="E86" s="2"/>
      <c r="F86" s="2"/>
      <c r="G86" s="2"/>
      <c r="H86" s="2"/>
    </row>
    <row r="87" spans="1:8" x14ac:dyDescent="0.2">
      <c r="A87" s="2"/>
      <c r="B87" s="88"/>
      <c r="C87" s="89"/>
      <c r="D87" s="98"/>
      <c r="E87" s="2"/>
      <c r="F87" s="2"/>
      <c r="G87" s="2"/>
      <c r="H87" s="2"/>
    </row>
    <row r="88" spans="1:8" x14ac:dyDescent="0.2">
      <c r="A88" s="2"/>
      <c r="B88" s="88"/>
      <c r="C88" s="89"/>
      <c r="D88" s="98"/>
      <c r="E88" s="2"/>
      <c r="F88" s="2"/>
      <c r="G88" s="2"/>
      <c r="H88" s="2"/>
    </row>
    <row r="89" spans="1:8" x14ac:dyDescent="0.2">
      <c r="A89" s="2"/>
      <c r="B89" s="91"/>
      <c r="C89" s="92"/>
      <c r="D89" s="97"/>
      <c r="E89" s="2"/>
      <c r="F89" s="2"/>
      <c r="G89" s="2"/>
      <c r="H89" s="2"/>
    </row>
    <row r="90" spans="1:8" x14ac:dyDescent="0.2">
      <c r="A90" s="2"/>
      <c r="B90" s="15"/>
      <c r="C90" s="15"/>
      <c r="D90" s="15"/>
      <c r="E90" s="2"/>
      <c r="F90" s="2"/>
      <c r="G90" s="2"/>
      <c r="H90" s="2"/>
    </row>
    <row r="91" spans="1:8" x14ac:dyDescent="0.2">
      <c r="A91" s="2"/>
      <c r="B91" s="85" t="s">
        <v>247</v>
      </c>
      <c r="C91" s="86"/>
      <c r="D91" s="96"/>
      <c r="E91" s="2"/>
      <c r="F91" s="2"/>
      <c r="G91" s="2"/>
      <c r="H91" s="2"/>
    </row>
    <row r="92" spans="1:8" x14ac:dyDescent="0.2">
      <c r="A92" s="2"/>
      <c r="B92" s="88"/>
      <c r="C92" s="89"/>
      <c r="D92" s="98"/>
      <c r="E92" s="2"/>
      <c r="F92" s="2"/>
      <c r="G92" s="2"/>
      <c r="H92" s="2"/>
    </row>
    <row r="93" spans="1:8" x14ac:dyDescent="0.2">
      <c r="A93" s="2"/>
      <c r="B93" s="88"/>
      <c r="C93" s="89"/>
      <c r="D93" s="98"/>
      <c r="E93" s="2"/>
      <c r="F93" s="2"/>
      <c r="G93" s="2"/>
      <c r="H93" s="2"/>
    </row>
    <row r="94" spans="1:8" x14ac:dyDescent="0.2">
      <c r="A94" s="2"/>
      <c r="B94" s="88"/>
      <c r="C94" s="89"/>
      <c r="D94" s="98"/>
      <c r="E94" s="2"/>
      <c r="F94" s="2"/>
      <c r="G94" s="2"/>
      <c r="H94" s="2"/>
    </row>
    <row r="95" spans="1:8" x14ac:dyDescent="0.2">
      <c r="A95" s="2"/>
      <c r="B95" s="91"/>
      <c r="C95" s="92"/>
      <c r="D95" s="97"/>
      <c r="E95" s="2"/>
      <c r="F95" s="2"/>
      <c r="G95" s="2"/>
      <c r="H95" s="2"/>
    </row>
    <row r="96" spans="1:8" x14ac:dyDescent="0.2">
      <c r="A96" s="2"/>
      <c r="B96" s="15"/>
      <c r="C96" s="15"/>
      <c r="D96" s="15"/>
      <c r="E96" s="2"/>
      <c r="F96" s="2"/>
      <c r="G96" s="2"/>
      <c r="H96" s="2"/>
    </row>
    <row r="97" spans="1:8" x14ac:dyDescent="0.2">
      <c r="A97" s="2"/>
      <c r="B97" s="73" t="s">
        <v>307</v>
      </c>
      <c r="C97" s="87"/>
      <c r="D97" s="74"/>
      <c r="E97" s="2"/>
      <c r="F97" s="2"/>
      <c r="G97" s="2"/>
      <c r="H97" s="2"/>
    </row>
    <row r="98" spans="1:8" x14ac:dyDescent="0.2">
      <c r="A98" s="2"/>
      <c r="B98" s="75"/>
      <c r="C98" s="90"/>
      <c r="D98" s="76"/>
      <c r="E98" s="2"/>
      <c r="F98" s="2"/>
      <c r="G98" s="2"/>
      <c r="H98" s="2"/>
    </row>
    <row r="99" spans="1:8" x14ac:dyDescent="0.2">
      <c r="A99" s="2"/>
      <c r="B99" s="75"/>
      <c r="C99" s="90"/>
      <c r="D99" s="76"/>
      <c r="E99" s="2"/>
      <c r="F99" s="2"/>
      <c r="G99" s="2"/>
      <c r="H99" s="2"/>
    </row>
    <row r="100" spans="1:8" x14ac:dyDescent="0.2">
      <c r="A100" s="2"/>
      <c r="B100" s="75"/>
      <c r="C100" s="90"/>
      <c r="D100" s="76"/>
      <c r="E100" s="2"/>
      <c r="F100" s="2"/>
      <c r="G100" s="2"/>
      <c r="H100" s="2"/>
    </row>
    <row r="101" spans="1:8" x14ac:dyDescent="0.2">
      <c r="A101" s="2"/>
      <c r="B101" s="75"/>
      <c r="C101" s="90"/>
      <c r="D101" s="76"/>
      <c r="E101" s="2"/>
      <c r="F101" s="2"/>
      <c r="G101" s="2"/>
      <c r="H101" s="2"/>
    </row>
    <row r="102" spans="1:8" x14ac:dyDescent="0.2">
      <c r="A102" s="2"/>
      <c r="B102" s="75"/>
      <c r="C102" s="90"/>
      <c r="D102" s="76"/>
      <c r="E102" s="2"/>
      <c r="F102" s="2"/>
      <c r="G102" s="2"/>
      <c r="H102" s="2"/>
    </row>
    <row r="103" spans="1:8" x14ac:dyDescent="0.2">
      <c r="A103" s="2"/>
      <c r="B103" s="75"/>
      <c r="C103" s="90"/>
      <c r="D103" s="76"/>
      <c r="E103" s="2"/>
      <c r="F103" s="2"/>
      <c r="G103" s="2"/>
      <c r="H103" s="2"/>
    </row>
    <row r="104" spans="1:8" x14ac:dyDescent="0.2">
      <c r="A104" s="2"/>
      <c r="B104" s="77"/>
      <c r="C104" s="93"/>
      <c r="D104" s="78"/>
      <c r="E104" s="2"/>
      <c r="F104" s="2"/>
      <c r="G104" s="2"/>
      <c r="H104" s="2"/>
    </row>
    <row r="105" spans="1:8" x14ac:dyDescent="0.2">
      <c r="A105" s="2"/>
      <c r="B105" s="2"/>
      <c r="C105" s="2"/>
      <c r="D105" s="2"/>
      <c r="E105" s="2"/>
      <c r="F105" s="2"/>
      <c r="G105" s="2"/>
      <c r="H105" s="2"/>
    </row>
    <row r="106" spans="1:8" x14ac:dyDescent="0.2">
      <c r="A106" s="2"/>
      <c r="B106" s="2"/>
      <c r="C106" s="2"/>
      <c r="D106" s="2"/>
      <c r="E106" s="2"/>
      <c r="F106" s="2"/>
      <c r="G106" s="2"/>
      <c r="H106" s="2"/>
    </row>
    <row r="107" spans="1:8" x14ac:dyDescent="0.2">
      <c r="A107" s="2"/>
      <c r="B107" s="2"/>
      <c r="C107" s="2"/>
      <c r="D107" s="2"/>
      <c r="E107" s="2"/>
      <c r="F107" s="2"/>
      <c r="G107" s="2"/>
      <c r="H107" s="2"/>
    </row>
    <row r="108" spans="1:8" x14ac:dyDescent="0.2">
      <c r="A108" s="2"/>
      <c r="B108" s="2"/>
      <c r="C108" s="2"/>
      <c r="D108" s="2"/>
      <c r="E108" s="2"/>
      <c r="F108" s="2"/>
      <c r="G108" s="2"/>
      <c r="H108" s="2"/>
    </row>
    <row r="109" spans="1:8" x14ac:dyDescent="0.2">
      <c r="A109" s="2"/>
      <c r="B109" s="2"/>
      <c r="C109" s="2"/>
      <c r="D109" s="2"/>
      <c r="E109" s="2"/>
      <c r="F109" s="2"/>
      <c r="G109" s="2"/>
      <c r="H109" s="2"/>
    </row>
    <row r="110" spans="1:8" x14ac:dyDescent="0.2">
      <c r="A110" s="2"/>
      <c r="B110" s="2"/>
      <c r="C110" s="2"/>
      <c r="D110" s="2"/>
      <c r="E110" s="2"/>
      <c r="F110" s="2"/>
      <c r="G110" s="2"/>
      <c r="H110" s="2"/>
    </row>
    <row r="111" spans="1:8" x14ac:dyDescent="0.2">
      <c r="A111" s="2"/>
      <c r="B111" s="2"/>
      <c r="C111" s="2"/>
      <c r="D111" s="2"/>
      <c r="E111" s="2"/>
      <c r="F111" s="2"/>
      <c r="G111" s="2"/>
      <c r="H111" s="2"/>
    </row>
    <row r="112" spans="1:8" x14ac:dyDescent="0.2">
      <c r="A112" s="2"/>
      <c r="B112" s="2"/>
      <c r="C112" s="2"/>
      <c r="D112" s="2"/>
      <c r="E112" s="2"/>
      <c r="F112" s="2"/>
      <c r="G112" s="2"/>
      <c r="H112" s="2"/>
    </row>
  </sheetData>
  <sheetProtection password="FC24" sheet="1" objects="1" scenarios="1" selectLockedCells="1"/>
  <phoneticPr fontId="22" type="noConversion"/>
  <pageMargins left="0.7" right="0.7" top="0.75" bottom="0.75" header="0.3" footer="0.3"/>
  <pageSetup paperSize="9" scale="8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showGridLines="0" workbookViewId="0">
      <selection activeCell="S1" sqref="S1"/>
    </sheetView>
  </sheetViews>
  <sheetFormatPr defaultRowHeight="12.75" x14ac:dyDescent="0.2"/>
  <cols>
    <col min="1" max="1" width="5.625" style="26" customWidth="1"/>
    <col min="2" max="2" width="24.625" style="26" customWidth="1"/>
    <col min="3" max="3" width="7.875" style="26" customWidth="1"/>
    <col min="4" max="4" width="13.625" style="26" bestFit="1" customWidth="1"/>
    <col min="5" max="15" width="13.625" style="26" customWidth="1"/>
    <col min="16" max="16" width="15.625" style="26" customWidth="1"/>
    <col min="17" max="16384" width="9" style="26"/>
  </cols>
  <sheetData>
    <row r="1" spans="1:18" x14ac:dyDescent="0.2">
      <c r="A1" s="2"/>
      <c r="B1" s="2"/>
      <c r="C1" s="2"/>
      <c r="D1" s="2"/>
      <c r="E1" s="2"/>
      <c r="F1" s="2"/>
      <c r="G1" s="2"/>
      <c r="H1" s="2"/>
      <c r="I1" s="2"/>
      <c r="J1" s="2"/>
      <c r="K1" s="2"/>
      <c r="L1" s="2"/>
      <c r="M1" s="2"/>
      <c r="N1" s="2"/>
      <c r="O1" s="2"/>
      <c r="P1" s="2"/>
      <c r="Q1" s="2"/>
      <c r="R1" s="2"/>
    </row>
    <row r="2" spans="1:18" ht="18" x14ac:dyDescent="0.25">
      <c r="A2" s="2"/>
      <c r="B2" s="6" t="s">
        <v>248</v>
      </c>
      <c r="C2" s="2"/>
      <c r="D2" s="2"/>
      <c r="E2" s="2"/>
      <c r="F2" s="2"/>
      <c r="G2" s="2"/>
      <c r="H2" s="2"/>
      <c r="I2" s="2"/>
      <c r="J2" s="2"/>
      <c r="K2" s="2"/>
      <c r="L2" s="2"/>
      <c r="M2" s="2"/>
      <c r="N2" s="2"/>
      <c r="O2" s="2"/>
      <c r="P2" s="2"/>
      <c r="Q2" s="2"/>
      <c r="R2" s="2"/>
    </row>
    <row r="3" spans="1:18" x14ac:dyDescent="0.2">
      <c r="A3" s="2"/>
      <c r="B3" s="2"/>
      <c r="C3" s="2"/>
      <c r="D3" s="2"/>
      <c r="E3" s="2"/>
      <c r="F3" s="2"/>
      <c r="G3" s="2"/>
      <c r="H3" s="2"/>
      <c r="I3" s="2"/>
      <c r="J3" s="2"/>
      <c r="K3" s="2"/>
      <c r="L3" s="2"/>
      <c r="M3" s="2"/>
      <c r="N3" s="2"/>
      <c r="O3" s="2"/>
      <c r="P3" s="2"/>
      <c r="Q3" s="2"/>
      <c r="R3" s="2"/>
    </row>
    <row r="4" spans="1:18" x14ac:dyDescent="0.2">
      <c r="A4" s="2"/>
      <c r="B4" s="131" t="s">
        <v>249</v>
      </c>
      <c r="C4" s="131"/>
      <c r="D4" s="13" t="s">
        <v>250</v>
      </c>
      <c r="E4" s="15"/>
      <c r="F4" s="15"/>
      <c r="G4" s="15"/>
      <c r="H4" s="15"/>
      <c r="I4" s="15"/>
      <c r="J4" s="15"/>
      <c r="K4" s="15"/>
      <c r="L4" s="15"/>
      <c r="M4" s="15"/>
      <c r="N4" s="15"/>
      <c r="O4" s="15"/>
      <c r="P4" s="15"/>
      <c r="Q4" s="2"/>
      <c r="R4" s="2"/>
    </row>
    <row r="5" spans="1:18" x14ac:dyDescent="0.2">
      <c r="A5" s="2"/>
      <c r="B5" s="134" t="s">
        <v>251</v>
      </c>
      <c r="C5" s="134"/>
      <c r="D5" s="101">
        <v>1</v>
      </c>
      <c r="E5" s="15"/>
      <c r="F5" s="15"/>
      <c r="G5" s="15"/>
      <c r="H5" s="15"/>
      <c r="I5" s="15"/>
      <c r="J5" s="15"/>
      <c r="K5" s="15"/>
      <c r="L5" s="15"/>
      <c r="M5" s="15"/>
      <c r="N5" s="15"/>
      <c r="O5" s="15"/>
      <c r="P5" s="15"/>
      <c r="Q5" s="2"/>
      <c r="R5" s="2"/>
    </row>
    <row r="6" spans="1:18" x14ac:dyDescent="0.2">
      <c r="A6" s="2"/>
      <c r="B6" s="134" t="s">
        <v>252</v>
      </c>
      <c r="C6" s="134"/>
      <c r="D6" s="101">
        <v>0</v>
      </c>
      <c r="E6" s="15"/>
      <c r="F6" s="15"/>
      <c r="G6" s="15"/>
      <c r="H6" s="15"/>
      <c r="I6" s="15"/>
      <c r="J6" s="15"/>
      <c r="K6" s="15"/>
      <c r="L6" s="15"/>
      <c r="M6" s="15"/>
      <c r="N6" s="15"/>
      <c r="O6" s="15"/>
      <c r="P6" s="15"/>
      <c r="Q6" s="2"/>
      <c r="R6" s="2"/>
    </row>
    <row r="7" spans="1:18" x14ac:dyDescent="0.2">
      <c r="A7" s="2"/>
      <c r="B7" s="134" t="s">
        <v>253</v>
      </c>
      <c r="C7" s="134"/>
      <c r="D7" s="101">
        <v>0</v>
      </c>
      <c r="E7" s="15"/>
      <c r="F7" s="15"/>
      <c r="G7" s="15"/>
      <c r="H7" s="15"/>
      <c r="I7" s="15"/>
      <c r="J7" s="15"/>
      <c r="K7" s="15"/>
      <c r="L7" s="15"/>
      <c r="M7" s="15"/>
      <c r="N7" s="15"/>
      <c r="O7" s="15"/>
      <c r="P7" s="15"/>
      <c r="Q7" s="2"/>
      <c r="R7" s="2"/>
    </row>
    <row r="8" spans="1:18" x14ac:dyDescent="0.2">
      <c r="A8" s="2"/>
      <c r="B8" s="134" t="s">
        <v>254</v>
      </c>
      <c r="C8" s="134"/>
      <c r="D8" s="101">
        <v>0</v>
      </c>
      <c r="E8" s="15"/>
      <c r="F8" s="15"/>
      <c r="G8" s="15"/>
      <c r="H8" s="15"/>
      <c r="I8" s="15"/>
      <c r="J8" s="15"/>
      <c r="K8" s="15"/>
      <c r="L8" s="15"/>
      <c r="M8" s="15"/>
      <c r="N8" s="15"/>
      <c r="O8" s="15"/>
      <c r="P8" s="15"/>
      <c r="Q8" s="2"/>
      <c r="R8" s="2"/>
    </row>
    <row r="9" spans="1:18" ht="13.5" thickBot="1" x14ac:dyDescent="0.25">
      <c r="A9" s="2"/>
      <c r="B9" s="135" t="s">
        <v>255</v>
      </c>
      <c r="C9" s="135"/>
      <c r="D9" s="102">
        <v>0</v>
      </c>
      <c r="E9" s="15"/>
      <c r="F9" s="15"/>
      <c r="G9" s="15"/>
      <c r="H9" s="15"/>
      <c r="I9" s="15"/>
      <c r="J9" s="15"/>
      <c r="K9" s="15"/>
      <c r="L9" s="15"/>
      <c r="M9" s="15"/>
      <c r="N9" s="15"/>
      <c r="O9" s="15"/>
      <c r="P9" s="15"/>
      <c r="Q9" s="2"/>
      <c r="R9" s="2"/>
    </row>
    <row r="10" spans="1:18" ht="13.5" thickTop="1" x14ac:dyDescent="0.2">
      <c r="A10" s="2"/>
      <c r="B10" s="136" t="s">
        <v>256</v>
      </c>
      <c r="C10" s="136"/>
      <c r="D10" s="106">
        <f>SUM(D5:D8)</f>
        <v>1</v>
      </c>
      <c r="E10" s="52" t="str">
        <f>IF(D9+D10=100%,"", "Onjuist")</f>
        <v/>
      </c>
      <c r="F10" s="15"/>
      <c r="G10" s="15"/>
      <c r="H10" s="15"/>
      <c r="I10" s="15"/>
      <c r="J10" s="15"/>
      <c r="K10" s="15"/>
      <c r="L10" s="15"/>
      <c r="M10" s="15"/>
      <c r="N10" s="15"/>
      <c r="O10" s="15"/>
      <c r="P10" s="15"/>
      <c r="Q10" s="2"/>
      <c r="R10" s="2"/>
    </row>
    <row r="11" spans="1:18" x14ac:dyDescent="0.2">
      <c r="A11" s="2"/>
      <c r="B11" s="15"/>
      <c r="C11" s="15"/>
      <c r="D11" s="15"/>
      <c r="E11" s="15"/>
      <c r="F11" s="15"/>
      <c r="G11" s="15"/>
      <c r="H11" s="15"/>
      <c r="I11" s="15"/>
      <c r="J11" s="15"/>
      <c r="K11" s="15"/>
      <c r="L11" s="15"/>
      <c r="M11" s="15"/>
      <c r="N11" s="15"/>
      <c r="O11" s="15"/>
      <c r="P11" s="15"/>
      <c r="Q11" s="2"/>
      <c r="R11" s="2"/>
    </row>
    <row r="12" spans="1:18" ht="15" x14ac:dyDescent="0.2">
      <c r="A12" s="2"/>
      <c r="B12" s="55" t="s">
        <v>1</v>
      </c>
      <c r="C12" s="15"/>
      <c r="D12" s="15"/>
      <c r="E12" s="15"/>
      <c r="F12" s="15"/>
      <c r="G12" s="15"/>
      <c r="H12" s="15"/>
      <c r="I12" s="15"/>
      <c r="J12" s="15"/>
      <c r="K12" s="15"/>
      <c r="L12" s="15"/>
      <c r="M12" s="15"/>
      <c r="N12" s="15"/>
      <c r="O12" s="15"/>
      <c r="P12" s="15"/>
      <c r="Q12" s="2"/>
      <c r="R12" s="2"/>
    </row>
    <row r="13" spans="1:18" x14ac:dyDescent="0.2">
      <c r="A13" s="2"/>
      <c r="B13" s="131" t="s">
        <v>257</v>
      </c>
      <c r="C13" s="131"/>
      <c r="D13" s="9" t="s">
        <v>312</v>
      </c>
      <c r="E13" s="9" t="s">
        <v>313</v>
      </c>
      <c r="F13" s="9" t="s">
        <v>314</v>
      </c>
      <c r="G13" s="9" t="s">
        <v>315</v>
      </c>
      <c r="H13" s="9" t="s">
        <v>316</v>
      </c>
      <c r="I13" s="9" t="s">
        <v>317</v>
      </c>
      <c r="J13" s="9" t="s">
        <v>318</v>
      </c>
      <c r="K13" s="9" t="s">
        <v>319</v>
      </c>
      <c r="L13" s="9" t="s">
        <v>320</v>
      </c>
      <c r="M13" s="9" t="s">
        <v>321</v>
      </c>
      <c r="N13" s="9" t="s">
        <v>322</v>
      </c>
      <c r="O13" s="9" t="s">
        <v>323</v>
      </c>
      <c r="P13" s="9" t="s">
        <v>3</v>
      </c>
      <c r="Q13" s="2"/>
      <c r="R13" s="2"/>
    </row>
    <row r="14" spans="1:18" x14ac:dyDescent="0.2">
      <c r="A14" s="2"/>
      <c r="B14" s="134" t="s">
        <v>258</v>
      </c>
      <c r="C14" s="134"/>
      <c r="D14" s="94"/>
      <c r="E14" s="94"/>
      <c r="F14" s="94"/>
      <c r="G14" s="94"/>
      <c r="H14" s="94"/>
      <c r="I14" s="94"/>
      <c r="J14" s="94"/>
      <c r="K14" s="94"/>
      <c r="L14" s="94"/>
      <c r="M14" s="94"/>
      <c r="N14" s="94"/>
      <c r="O14" s="94"/>
      <c r="P14" s="107">
        <f>SUM(D14:O14)</f>
        <v>0</v>
      </c>
      <c r="Q14" s="2"/>
      <c r="R14" s="2"/>
    </row>
    <row r="15" spans="1:18" x14ac:dyDescent="0.2">
      <c r="A15" s="2"/>
      <c r="B15" s="134" t="s">
        <v>259</v>
      </c>
      <c r="C15" s="134"/>
      <c r="D15" s="69"/>
      <c r="E15" s="69"/>
      <c r="F15" s="69"/>
      <c r="G15" s="69"/>
      <c r="H15" s="69"/>
      <c r="I15" s="69"/>
      <c r="J15" s="69"/>
      <c r="K15" s="69"/>
      <c r="L15" s="69"/>
      <c r="M15" s="69"/>
      <c r="N15" s="69"/>
      <c r="O15" s="69">
        <v>0</v>
      </c>
      <c r="P15" s="108"/>
      <c r="Q15" s="2"/>
      <c r="R15" s="2"/>
    </row>
    <row r="16" spans="1:18" x14ac:dyDescent="0.2">
      <c r="A16" s="2"/>
      <c r="B16" s="134" t="s">
        <v>260</v>
      </c>
      <c r="C16" s="134"/>
      <c r="D16" s="56">
        <f t="shared" ref="D16:O16" si="0">D14*D15</f>
        <v>0</v>
      </c>
      <c r="E16" s="56">
        <f t="shared" si="0"/>
        <v>0</v>
      </c>
      <c r="F16" s="56">
        <f t="shared" si="0"/>
        <v>0</v>
      </c>
      <c r="G16" s="56">
        <f t="shared" si="0"/>
        <v>0</v>
      </c>
      <c r="H16" s="56">
        <f t="shared" si="0"/>
        <v>0</v>
      </c>
      <c r="I16" s="56">
        <f t="shared" si="0"/>
        <v>0</v>
      </c>
      <c r="J16" s="56">
        <f t="shared" si="0"/>
        <v>0</v>
      </c>
      <c r="K16" s="56">
        <f t="shared" si="0"/>
        <v>0</v>
      </c>
      <c r="L16" s="56">
        <f t="shared" si="0"/>
        <v>0</v>
      </c>
      <c r="M16" s="56">
        <f t="shared" si="0"/>
        <v>0</v>
      </c>
      <c r="N16" s="56">
        <f t="shared" si="0"/>
        <v>0</v>
      </c>
      <c r="O16" s="56">
        <f t="shared" si="0"/>
        <v>0</v>
      </c>
      <c r="P16" s="108">
        <f>SUM(D16:O16)</f>
        <v>0</v>
      </c>
      <c r="Q16" s="2"/>
      <c r="R16" s="2"/>
    </row>
    <row r="17" spans="1:18" ht="13.5" thickBot="1" x14ac:dyDescent="0.25">
      <c r="A17" s="2"/>
      <c r="B17" s="12" t="s">
        <v>261</v>
      </c>
      <c r="C17" s="102">
        <v>0.21</v>
      </c>
      <c r="D17" s="57">
        <f>D16*C17</f>
        <v>0</v>
      </c>
      <c r="E17" s="57">
        <f>E16*C17</f>
        <v>0</v>
      </c>
      <c r="F17" s="57">
        <f>F16*C17</f>
        <v>0</v>
      </c>
      <c r="G17" s="57">
        <f>G16*C17</f>
        <v>0</v>
      </c>
      <c r="H17" s="57">
        <f>H16*C17</f>
        <v>0</v>
      </c>
      <c r="I17" s="57">
        <f>I16*C17</f>
        <v>0</v>
      </c>
      <c r="J17" s="57">
        <f>J16*C17</f>
        <v>0</v>
      </c>
      <c r="K17" s="57">
        <f>K16*C17</f>
        <v>0</v>
      </c>
      <c r="L17" s="57">
        <f>L16*C17</f>
        <v>0</v>
      </c>
      <c r="M17" s="57">
        <f>M16*C17</f>
        <v>0</v>
      </c>
      <c r="N17" s="57">
        <f>N16*C17</f>
        <v>0</v>
      </c>
      <c r="O17" s="57">
        <f>O16*C17</f>
        <v>0</v>
      </c>
      <c r="P17" s="109">
        <f>SUM(D17:O17)</f>
        <v>0</v>
      </c>
      <c r="Q17" s="2"/>
      <c r="R17" s="2"/>
    </row>
    <row r="18" spans="1:18" ht="13.5" thickTop="1" x14ac:dyDescent="0.2">
      <c r="A18" s="2"/>
      <c r="B18" s="141" t="s">
        <v>262</v>
      </c>
      <c r="C18" s="141"/>
      <c r="D18" s="103"/>
      <c r="E18" s="103"/>
      <c r="F18" s="103"/>
      <c r="G18" s="103"/>
      <c r="H18" s="103"/>
      <c r="I18" s="103"/>
      <c r="J18" s="103"/>
      <c r="K18" s="103"/>
      <c r="L18" s="103"/>
      <c r="M18" s="103"/>
      <c r="N18" s="103"/>
      <c r="O18" s="103"/>
      <c r="P18" s="79">
        <f>SUM(D18:O18)</f>
        <v>0</v>
      </c>
      <c r="Q18" s="2"/>
      <c r="R18" s="2"/>
    </row>
    <row r="19" spans="1:18" x14ac:dyDescent="0.2">
      <c r="A19" s="2"/>
      <c r="B19" s="134" t="s">
        <v>263</v>
      </c>
      <c r="C19" s="134"/>
      <c r="D19" s="69"/>
      <c r="E19" s="69"/>
      <c r="F19" s="69"/>
      <c r="G19" s="69"/>
      <c r="H19" s="69"/>
      <c r="I19" s="69"/>
      <c r="J19" s="69"/>
      <c r="K19" s="69"/>
      <c r="L19" s="69"/>
      <c r="M19" s="69"/>
      <c r="N19" s="69"/>
      <c r="O19" s="69"/>
      <c r="P19" s="107"/>
      <c r="Q19" s="2"/>
      <c r="R19" s="2"/>
    </row>
    <row r="20" spans="1:18" x14ac:dyDescent="0.2">
      <c r="A20" s="2"/>
      <c r="B20" s="134" t="s">
        <v>264</v>
      </c>
      <c r="C20" s="134"/>
      <c r="D20" s="56">
        <f>D18*D19</f>
        <v>0</v>
      </c>
      <c r="E20" s="56">
        <f t="shared" ref="E20:O20" si="1">E18*E19</f>
        <v>0</v>
      </c>
      <c r="F20" s="56">
        <f t="shared" si="1"/>
        <v>0</v>
      </c>
      <c r="G20" s="56">
        <f t="shared" si="1"/>
        <v>0</v>
      </c>
      <c r="H20" s="56">
        <f t="shared" si="1"/>
        <v>0</v>
      </c>
      <c r="I20" s="56">
        <f t="shared" si="1"/>
        <v>0</v>
      </c>
      <c r="J20" s="56">
        <f t="shared" si="1"/>
        <v>0</v>
      </c>
      <c r="K20" s="56">
        <f t="shared" si="1"/>
        <v>0</v>
      </c>
      <c r="L20" s="56">
        <f t="shared" si="1"/>
        <v>0</v>
      </c>
      <c r="M20" s="56">
        <f t="shared" si="1"/>
        <v>0</v>
      </c>
      <c r="N20" s="56">
        <f t="shared" si="1"/>
        <v>0</v>
      </c>
      <c r="O20" s="56">
        <f t="shared" si="1"/>
        <v>0</v>
      </c>
      <c r="P20" s="108">
        <f>SUM(D20:O20)</f>
        <v>0</v>
      </c>
      <c r="Q20" s="2"/>
      <c r="R20" s="2"/>
    </row>
    <row r="21" spans="1:18" ht="13.5" thickBot="1" x14ac:dyDescent="0.25">
      <c r="A21" s="2"/>
      <c r="B21" s="12" t="s">
        <v>261</v>
      </c>
      <c r="C21" s="102">
        <v>0.21</v>
      </c>
      <c r="D21" s="57">
        <f>D20*C21</f>
        <v>0</v>
      </c>
      <c r="E21" s="57">
        <f>E20*C21</f>
        <v>0</v>
      </c>
      <c r="F21" s="57">
        <f>F20*C21</f>
        <v>0</v>
      </c>
      <c r="G21" s="57">
        <f>G20*C21</f>
        <v>0</v>
      </c>
      <c r="H21" s="57">
        <f>H20*C21</f>
        <v>0</v>
      </c>
      <c r="I21" s="57">
        <f>I20*C21</f>
        <v>0</v>
      </c>
      <c r="J21" s="57">
        <f>J20*C21</f>
        <v>0</v>
      </c>
      <c r="K21" s="57">
        <f>K20*C21</f>
        <v>0</v>
      </c>
      <c r="L21" s="57">
        <f>L20*C21</f>
        <v>0</v>
      </c>
      <c r="M21" s="57">
        <f>M20*C21</f>
        <v>0</v>
      </c>
      <c r="N21" s="57">
        <f>N20*C21</f>
        <v>0</v>
      </c>
      <c r="O21" s="57">
        <f>O20*C21</f>
        <v>0</v>
      </c>
      <c r="P21" s="109">
        <f>SUM(D21:O21)</f>
        <v>0</v>
      </c>
      <c r="Q21" s="2"/>
      <c r="R21" s="2"/>
    </row>
    <row r="22" spans="1:18" ht="13.5" thickTop="1" x14ac:dyDescent="0.2">
      <c r="A22" s="2"/>
      <c r="B22" s="141" t="s">
        <v>265</v>
      </c>
      <c r="C22" s="141"/>
      <c r="D22" s="103"/>
      <c r="E22" s="103"/>
      <c r="F22" s="103"/>
      <c r="G22" s="103"/>
      <c r="H22" s="103"/>
      <c r="I22" s="103"/>
      <c r="J22" s="103"/>
      <c r="K22" s="103"/>
      <c r="L22" s="103"/>
      <c r="M22" s="103"/>
      <c r="N22" s="103"/>
      <c r="O22" s="103"/>
      <c r="P22" s="79">
        <f>SUM(D22:O22)</f>
        <v>0</v>
      </c>
      <c r="Q22" s="2"/>
      <c r="R22" s="2"/>
    </row>
    <row r="23" spans="1:18" x14ac:dyDescent="0.2">
      <c r="A23" s="2"/>
      <c r="B23" s="134" t="s">
        <v>266</v>
      </c>
      <c r="C23" s="134"/>
      <c r="D23" s="69"/>
      <c r="E23" s="69"/>
      <c r="F23" s="69"/>
      <c r="G23" s="69"/>
      <c r="H23" s="69"/>
      <c r="I23" s="69"/>
      <c r="J23" s="69"/>
      <c r="K23" s="69"/>
      <c r="L23" s="69"/>
      <c r="M23" s="69"/>
      <c r="N23" s="69"/>
      <c r="O23" s="69"/>
      <c r="P23" s="107"/>
      <c r="Q23" s="2"/>
      <c r="R23" s="2"/>
    </row>
    <row r="24" spans="1:18" x14ac:dyDescent="0.2">
      <c r="A24" s="2"/>
      <c r="B24" s="134" t="s">
        <v>267</v>
      </c>
      <c r="C24" s="134"/>
      <c r="D24" s="56">
        <f>D22*D23</f>
        <v>0</v>
      </c>
      <c r="E24" s="56">
        <f t="shared" ref="E24:O24" si="2">E22*E23</f>
        <v>0</v>
      </c>
      <c r="F24" s="56">
        <f t="shared" si="2"/>
        <v>0</v>
      </c>
      <c r="G24" s="56">
        <f t="shared" si="2"/>
        <v>0</v>
      </c>
      <c r="H24" s="56">
        <f t="shared" si="2"/>
        <v>0</v>
      </c>
      <c r="I24" s="56">
        <f t="shared" si="2"/>
        <v>0</v>
      </c>
      <c r="J24" s="56">
        <f t="shared" si="2"/>
        <v>0</v>
      </c>
      <c r="K24" s="56">
        <f t="shared" si="2"/>
        <v>0</v>
      </c>
      <c r="L24" s="56">
        <f t="shared" si="2"/>
        <v>0</v>
      </c>
      <c r="M24" s="56">
        <f t="shared" si="2"/>
        <v>0</v>
      </c>
      <c r="N24" s="56">
        <f t="shared" si="2"/>
        <v>0</v>
      </c>
      <c r="O24" s="56">
        <f t="shared" si="2"/>
        <v>0</v>
      </c>
      <c r="P24" s="108">
        <f>SUM(D24:O24)</f>
        <v>0</v>
      </c>
      <c r="Q24" s="2"/>
      <c r="R24" s="2"/>
    </row>
    <row r="25" spans="1:18" ht="13.5" thickBot="1" x14ac:dyDescent="0.25">
      <c r="A25" s="2"/>
      <c r="B25" s="12" t="s">
        <v>261</v>
      </c>
      <c r="C25" s="102">
        <v>0.21</v>
      </c>
      <c r="D25" s="57">
        <f>D24*C25</f>
        <v>0</v>
      </c>
      <c r="E25" s="57">
        <f>E24*C25</f>
        <v>0</v>
      </c>
      <c r="F25" s="57">
        <f>F24*C25</f>
        <v>0</v>
      </c>
      <c r="G25" s="57">
        <f>G24*C25</f>
        <v>0</v>
      </c>
      <c r="H25" s="57">
        <f>H24*C25</f>
        <v>0</v>
      </c>
      <c r="I25" s="57">
        <f>I24*C25</f>
        <v>0</v>
      </c>
      <c r="J25" s="57">
        <f>J24*C25</f>
        <v>0</v>
      </c>
      <c r="K25" s="57">
        <f>K24*C25</f>
        <v>0</v>
      </c>
      <c r="L25" s="57">
        <f>L24*C25</f>
        <v>0</v>
      </c>
      <c r="M25" s="57">
        <f>M24*C25</f>
        <v>0</v>
      </c>
      <c r="N25" s="57">
        <f>N24*C25</f>
        <v>0</v>
      </c>
      <c r="O25" s="57">
        <f>O24*C25</f>
        <v>0</v>
      </c>
      <c r="P25" s="109">
        <f>SUM(D25:O25)</f>
        <v>0</v>
      </c>
      <c r="Q25" s="2"/>
      <c r="R25" s="2"/>
    </row>
    <row r="26" spans="1:18" ht="13.5" thickTop="1" x14ac:dyDescent="0.2">
      <c r="A26" s="2"/>
      <c r="B26" s="136" t="s">
        <v>268</v>
      </c>
      <c r="C26" s="136"/>
      <c r="D26" s="110">
        <f>D16+D20+D24</f>
        <v>0</v>
      </c>
      <c r="E26" s="110">
        <f t="shared" ref="E26:O27" si="3">E16+E20+E24</f>
        <v>0</v>
      </c>
      <c r="F26" s="110">
        <f t="shared" si="3"/>
        <v>0</v>
      </c>
      <c r="G26" s="110">
        <f t="shared" si="3"/>
        <v>0</v>
      </c>
      <c r="H26" s="110">
        <f t="shared" si="3"/>
        <v>0</v>
      </c>
      <c r="I26" s="110">
        <f t="shared" si="3"/>
        <v>0</v>
      </c>
      <c r="J26" s="110">
        <f t="shared" si="3"/>
        <v>0</v>
      </c>
      <c r="K26" s="110">
        <f t="shared" si="3"/>
        <v>0</v>
      </c>
      <c r="L26" s="110">
        <f t="shared" si="3"/>
        <v>0</v>
      </c>
      <c r="M26" s="110">
        <f t="shared" si="3"/>
        <v>0</v>
      </c>
      <c r="N26" s="110">
        <f t="shared" si="3"/>
        <v>0</v>
      </c>
      <c r="O26" s="110">
        <f t="shared" si="3"/>
        <v>0</v>
      </c>
      <c r="P26" s="110">
        <f>SUM(D26:O26)</f>
        <v>0</v>
      </c>
      <c r="Q26" s="2"/>
      <c r="R26" s="2"/>
    </row>
    <row r="27" spans="1:18" x14ac:dyDescent="0.2">
      <c r="A27" s="2"/>
      <c r="B27" s="138" t="s">
        <v>261</v>
      </c>
      <c r="C27" s="138"/>
      <c r="D27" s="111">
        <f>D17+D21+D25</f>
        <v>0</v>
      </c>
      <c r="E27" s="111">
        <f t="shared" si="3"/>
        <v>0</v>
      </c>
      <c r="F27" s="111">
        <f t="shared" si="3"/>
        <v>0</v>
      </c>
      <c r="G27" s="111">
        <f t="shared" si="3"/>
        <v>0</v>
      </c>
      <c r="H27" s="111">
        <f t="shared" si="3"/>
        <v>0</v>
      </c>
      <c r="I27" s="111">
        <f t="shared" si="3"/>
        <v>0</v>
      </c>
      <c r="J27" s="111">
        <f t="shared" si="3"/>
        <v>0</v>
      </c>
      <c r="K27" s="111">
        <f t="shared" si="3"/>
        <v>0</v>
      </c>
      <c r="L27" s="111">
        <f t="shared" si="3"/>
        <v>0</v>
      </c>
      <c r="M27" s="111">
        <f t="shared" si="3"/>
        <v>0</v>
      </c>
      <c r="N27" s="111">
        <f t="shared" si="3"/>
        <v>0</v>
      </c>
      <c r="O27" s="111">
        <f t="shared" si="3"/>
        <v>0</v>
      </c>
      <c r="P27" s="111">
        <f>SUM(D27:O27)</f>
        <v>0</v>
      </c>
      <c r="Q27" s="2"/>
      <c r="R27" s="2"/>
    </row>
    <row r="28" spans="1:18" x14ac:dyDescent="0.2">
      <c r="A28" s="2"/>
      <c r="B28" s="15"/>
      <c r="C28" s="15"/>
      <c r="D28" s="15"/>
      <c r="E28" s="15"/>
      <c r="F28" s="15"/>
      <c r="G28" s="15"/>
      <c r="H28" s="15"/>
      <c r="I28" s="15"/>
      <c r="J28" s="15"/>
      <c r="K28" s="15"/>
      <c r="L28" s="15"/>
      <c r="M28" s="15"/>
      <c r="N28" s="15"/>
      <c r="O28" s="15"/>
      <c r="P28" s="60"/>
      <c r="Q28" s="2"/>
      <c r="R28" s="2"/>
    </row>
    <row r="29" spans="1:18" x14ac:dyDescent="0.2">
      <c r="A29" s="2"/>
      <c r="B29" s="139" t="s">
        <v>269</v>
      </c>
      <c r="C29" s="140"/>
      <c r="D29" s="9" t="s">
        <v>312</v>
      </c>
      <c r="E29" s="9" t="s">
        <v>313</v>
      </c>
      <c r="F29" s="9" t="s">
        <v>314</v>
      </c>
      <c r="G29" s="9" t="s">
        <v>315</v>
      </c>
      <c r="H29" s="9" t="s">
        <v>316</v>
      </c>
      <c r="I29" s="9" t="s">
        <v>317</v>
      </c>
      <c r="J29" s="9" t="s">
        <v>318</v>
      </c>
      <c r="K29" s="9" t="s">
        <v>319</v>
      </c>
      <c r="L29" s="9" t="s">
        <v>320</v>
      </c>
      <c r="M29" s="9" t="s">
        <v>321</v>
      </c>
      <c r="N29" s="9" t="s">
        <v>322</v>
      </c>
      <c r="O29" s="9" t="s">
        <v>323</v>
      </c>
      <c r="P29" s="9" t="s">
        <v>3</v>
      </c>
      <c r="Q29" s="2"/>
      <c r="R29" s="2"/>
    </row>
    <row r="30" spans="1:18" x14ac:dyDescent="0.2">
      <c r="A30" s="2"/>
      <c r="B30" s="134" t="s">
        <v>270</v>
      </c>
      <c r="C30" s="134"/>
      <c r="D30" s="58">
        <f>D26*D5</f>
        <v>0</v>
      </c>
      <c r="E30" s="58">
        <f>(E26*D5)+(D26*D6)</f>
        <v>0</v>
      </c>
      <c r="F30" s="58">
        <f>(F26*D5)+(E26*D6)+(D26*D7)</f>
        <v>0</v>
      </c>
      <c r="G30" s="58">
        <f>(G26*D5)+(F26*D6)+(E26*D7)+(D26*D8)</f>
        <v>0</v>
      </c>
      <c r="H30" s="58">
        <f>(H26*D5)+(G26*D6)+(F26*D7)+(E26*D8)</f>
        <v>0</v>
      </c>
      <c r="I30" s="58">
        <f>(I26*D5)+(H26*D6)+(G26*D7)+(F26*D8)</f>
        <v>0</v>
      </c>
      <c r="J30" s="58">
        <f>(J26*D5)+(I26*D6)+(H26*D7)+(G26*D8)</f>
        <v>0</v>
      </c>
      <c r="K30" s="58">
        <f>(K26*D5)+(J26*D6)+(I26*D7)+(H26*D8)</f>
        <v>0</v>
      </c>
      <c r="L30" s="58">
        <f>(L26*D5)+(K26*D6)+(J26*D7)+(I26*D8)</f>
        <v>0</v>
      </c>
      <c r="M30" s="58">
        <f>(M26*D5)+(L26*D6)+(K26*D7)+(J26*D8)</f>
        <v>0</v>
      </c>
      <c r="N30" s="58">
        <f>(N26*D5)+(M26*D6)+(L26*D7)+(K26*D8)</f>
        <v>0</v>
      </c>
      <c r="O30" s="58">
        <f>(O26*D5)+(N26*D6)+(M26*D7)+(L26*D8)</f>
        <v>0</v>
      </c>
      <c r="P30" s="111">
        <f>SUM(D30:O30)</f>
        <v>0</v>
      </c>
      <c r="Q30" s="2"/>
      <c r="R30" s="2"/>
    </row>
    <row r="31" spans="1:18" x14ac:dyDescent="0.2">
      <c r="A31" s="2"/>
      <c r="B31" s="134" t="s">
        <v>261</v>
      </c>
      <c r="C31" s="134"/>
      <c r="D31" s="58">
        <f>D27*D5</f>
        <v>0</v>
      </c>
      <c r="E31" s="58">
        <f>(E27*D5)+(D27*D6)</f>
        <v>0</v>
      </c>
      <c r="F31" s="58">
        <f>(F27*D5)+(E27*D6)+(D27*D7)</f>
        <v>0</v>
      </c>
      <c r="G31" s="58">
        <f>(G27*D5)+(F27*D6)+(E27*D7)+(D27*D8)</f>
        <v>0</v>
      </c>
      <c r="H31" s="58">
        <f>(H27*D5)+(G27*D6)+(F27*D7)+(E27*D8)</f>
        <v>0</v>
      </c>
      <c r="I31" s="58">
        <f>(I27*D5)+(H27*D6)+(G27*D7)+(F27*D8)</f>
        <v>0</v>
      </c>
      <c r="J31" s="58">
        <f>(J27*D5)+(I27*D6)+(H27*D7)+(G27*D8)</f>
        <v>0</v>
      </c>
      <c r="K31" s="58">
        <f>(K27*D5)+(J27*D6)+(I27*D7)+(H27*D8)</f>
        <v>0</v>
      </c>
      <c r="L31" s="58">
        <f>(L27*D5)+(K27*D6)+(J27*D7)+(I27*D8)</f>
        <v>0</v>
      </c>
      <c r="M31" s="58">
        <f>(M27*D5)+(L27*D6)+(K27*D7)+(J27*D8)</f>
        <v>0</v>
      </c>
      <c r="N31" s="58">
        <f>(N27*D5)+(M27*D6)+(L27*D7)+(K27*D8)</f>
        <v>0</v>
      </c>
      <c r="O31" s="58">
        <f>(O27*D5)+(N27*D6)+(M27*D7)+(L27*D8)</f>
        <v>0</v>
      </c>
      <c r="P31" s="111">
        <f>SUM(D31:O31)</f>
        <v>0</v>
      </c>
      <c r="Q31" s="2"/>
      <c r="R31" s="2"/>
    </row>
    <row r="32" spans="1:18" ht="13.5" thickBot="1" x14ac:dyDescent="0.25">
      <c r="A32" s="2"/>
      <c r="B32" s="135" t="s">
        <v>271</v>
      </c>
      <c r="C32" s="135"/>
      <c r="D32" s="57">
        <f>D26*D9</f>
        <v>0</v>
      </c>
      <c r="E32" s="57">
        <f>E26*D9</f>
        <v>0</v>
      </c>
      <c r="F32" s="57">
        <f>F26*D9</f>
        <v>0</v>
      </c>
      <c r="G32" s="57">
        <f>G26*D9</f>
        <v>0</v>
      </c>
      <c r="H32" s="57">
        <f>H26*D9</f>
        <v>0</v>
      </c>
      <c r="I32" s="57">
        <f>I26*D9</f>
        <v>0</v>
      </c>
      <c r="J32" s="57">
        <f>J26*D9</f>
        <v>0</v>
      </c>
      <c r="K32" s="57">
        <f>K26*D9</f>
        <v>0</v>
      </c>
      <c r="L32" s="57">
        <f>L26*D9</f>
        <v>0</v>
      </c>
      <c r="M32" s="57">
        <f>M26*D9</f>
        <v>0</v>
      </c>
      <c r="N32" s="57">
        <f>N26*D9</f>
        <v>0</v>
      </c>
      <c r="O32" s="57">
        <f>O26*D9</f>
        <v>0</v>
      </c>
      <c r="P32" s="112">
        <f>SUM(D32:O32)</f>
        <v>0</v>
      </c>
      <c r="Q32" s="2"/>
      <c r="R32" s="2"/>
    </row>
    <row r="33" spans="1:18" ht="13.5" thickTop="1" x14ac:dyDescent="0.2">
      <c r="A33" s="2"/>
      <c r="B33" s="136" t="s">
        <v>3</v>
      </c>
      <c r="C33" s="136"/>
      <c r="D33" s="110">
        <f>SUM(D30:D31)</f>
        <v>0</v>
      </c>
      <c r="E33" s="110">
        <f t="shared" ref="E33:O33" si="4">SUM(E30:E31)</f>
        <v>0</v>
      </c>
      <c r="F33" s="110">
        <f t="shared" si="4"/>
        <v>0</v>
      </c>
      <c r="G33" s="110">
        <f t="shared" si="4"/>
        <v>0</v>
      </c>
      <c r="H33" s="110">
        <f t="shared" si="4"/>
        <v>0</v>
      </c>
      <c r="I33" s="110">
        <f t="shared" si="4"/>
        <v>0</v>
      </c>
      <c r="J33" s="110">
        <f t="shared" si="4"/>
        <v>0</v>
      </c>
      <c r="K33" s="110">
        <f t="shared" si="4"/>
        <v>0</v>
      </c>
      <c r="L33" s="110">
        <f t="shared" si="4"/>
        <v>0</v>
      </c>
      <c r="M33" s="110">
        <f t="shared" si="4"/>
        <v>0</v>
      </c>
      <c r="N33" s="110">
        <f t="shared" si="4"/>
        <v>0</v>
      </c>
      <c r="O33" s="110">
        <f t="shared" si="4"/>
        <v>0</v>
      </c>
      <c r="P33" s="110">
        <f>SUM(D33:O33)</f>
        <v>0</v>
      </c>
      <c r="Q33" s="2"/>
      <c r="R33" s="2"/>
    </row>
    <row r="34" spans="1:18" x14ac:dyDescent="0.2">
      <c r="A34" s="2"/>
      <c r="B34" s="15"/>
      <c r="C34" s="15"/>
      <c r="D34" s="15"/>
      <c r="E34" s="15"/>
      <c r="F34" s="15"/>
      <c r="G34" s="15"/>
      <c r="H34" s="15"/>
      <c r="I34" s="15"/>
      <c r="J34" s="15"/>
      <c r="K34" s="15"/>
      <c r="L34" s="15"/>
      <c r="M34" s="15"/>
      <c r="N34" s="15"/>
      <c r="O34" s="15"/>
      <c r="P34" s="60"/>
      <c r="Q34" s="2"/>
      <c r="R34" s="2"/>
    </row>
    <row r="35" spans="1:18" x14ac:dyDescent="0.2">
      <c r="A35" s="2"/>
      <c r="B35" s="139" t="s">
        <v>272</v>
      </c>
      <c r="C35" s="140"/>
      <c r="D35" s="9" t="s">
        <v>312</v>
      </c>
      <c r="E35" s="9" t="s">
        <v>313</v>
      </c>
      <c r="F35" s="9" t="s">
        <v>314</v>
      </c>
      <c r="G35" s="9" t="s">
        <v>315</v>
      </c>
      <c r="H35" s="9" t="s">
        <v>316</v>
      </c>
      <c r="I35" s="9" t="s">
        <v>317</v>
      </c>
      <c r="J35" s="9" t="s">
        <v>318</v>
      </c>
      <c r="K35" s="9" t="s">
        <v>319</v>
      </c>
      <c r="L35" s="9" t="s">
        <v>320</v>
      </c>
      <c r="M35" s="9" t="s">
        <v>321</v>
      </c>
      <c r="N35" s="9" t="s">
        <v>322</v>
      </c>
      <c r="O35" s="9" t="s">
        <v>323</v>
      </c>
      <c r="P35" s="9" t="s">
        <v>3</v>
      </c>
      <c r="Q35" s="2"/>
      <c r="R35" s="2"/>
    </row>
    <row r="36" spans="1:18" x14ac:dyDescent="0.2">
      <c r="A36" s="2"/>
      <c r="B36" s="142" t="s">
        <v>273</v>
      </c>
      <c r="C36" s="142"/>
      <c r="D36" s="56">
        <f>D26+D27-D33</f>
        <v>0</v>
      </c>
      <c r="E36" s="56">
        <f>D36+E26+E27-E33</f>
        <v>0</v>
      </c>
      <c r="F36" s="56">
        <f>E36+F26+F27-F33</f>
        <v>0</v>
      </c>
      <c r="G36" s="56">
        <f>F36+G26+G27-G33</f>
        <v>0</v>
      </c>
      <c r="H36" s="56">
        <f t="shared" ref="H36:O36" si="5">G36+H26+H27-H33</f>
        <v>0</v>
      </c>
      <c r="I36" s="56">
        <f t="shared" si="5"/>
        <v>0</v>
      </c>
      <c r="J36" s="56">
        <f t="shared" si="5"/>
        <v>0</v>
      </c>
      <c r="K36" s="56">
        <f t="shared" si="5"/>
        <v>0</v>
      </c>
      <c r="L36" s="56">
        <f t="shared" si="5"/>
        <v>0</v>
      </c>
      <c r="M36" s="56">
        <f t="shared" si="5"/>
        <v>0</v>
      </c>
      <c r="N36" s="56">
        <f t="shared" si="5"/>
        <v>0</v>
      </c>
      <c r="O36" s="56">
        <f t="shared" si="5"/>
        <v>0</v>
      </c>
      <c r="P36" s="111">
        <f>P26+P27-P33</f>
        <v>0</v>
      </c>
      <c r="Q36" s="2"/>
      <c r="R36" s="2"/>
    </row>
    <row r="37" spans="1:18" x14ac:dyDescent="0.2">
      <c r="A37" s="2"/>
      <c r="B37" s="15"/>
      <c r="C37" s="15"/>
      <c r="D37" s="15"/>
      <c r="E37" s="15"/>
      <c r="F37" s="15"/>
      <c r="G37" s="15"/>
      <c r="H37" s="15"/>
      <c r="I37" s="15"/>
      <c r="J37" s="15"/>
      <c r="K37" s="15"/>
      <c r="L37" s="15"/>
      <c r="M37" s="15"/>
      <c r="N37" s="15"/>
      <c r="O37" s="15"/>
      <c r="P37" s="15"/>
      <c r="Q37" s="2"/>
      <c r="R37" s="2"/>
    </row>
    <row r="38" spans="1:18" x14ac:dyDescent="0.2">
      <c r="A38" s="2"/>
      <c r="B38" s="15"/>
      <c r="C38" s="15"/>
      <c r="D38" s="15"/>
      <c r="E38" s="15"/>
      <c r="F38" s="15"/>
      <c r="G38" s="15"/>
      <c r="H38" s="15"/>
      <c r="I38" s="15"/>
      <c r="J38" s="15"/>
      <c r="K38" s="15"/>
      <c r="L38" s="15"/>
      <c r="M38" s="15"/>
      <c r="N38" s="15"/>
      <c r="O38" s="15"/>
      <c r="P38" s="15"/>
      <c r="Q38" s="2"/>
      <c r="R38" s="2"/>
    </row>
    <row r="39" spans="1:18" ht="15" x14ac:dyDescent="0.2">
      <c r="A39" s="2"/>
      <c r="B39" s="59" t="s">
        <v>33</v>
      </c>
      <c r="C39" s="15"/>
      <c r="D39" s="15"/>
      <c r="E39" s="15"/>
      <c r="F39" s="15"/>
      <c r="G39" s="15"/>
      <c r="H39" s="15"/>
      <c r="I39" s="15"/>
      <c r="J39" s="15"/>
      <c r="K39" s="15"/>
      <c r="L39" s="15"/>
      <c r="M39" s="15"/>
      <c r="N39" s="15"/>
      <c r="O39" s="15"/>
      <c r="P39" s="15"/>
      <c r="Q39" s="2"/>
      <c r="R39" s="2"/>
    </row>
    <row r="40" spans="1:18" x14ac:dyDescent="0.2">
      <c r="A40" s="2"/>
      <c r="B40" s="139" t="s">
        <v>274</v>
      </c>
      <c r="C40" s="140"/>
      <c r="D40" s="9" t="s">
        <v>312</v>
      </c>
      <c r="E40" s="9" t="s">
        <v>313</v>
      </c>
      <c r="F40" s="9" t="s">
        <v>314</v>
      </c>
      <c r="G40" s="9" t="s">
        <v>315</v>
      </c>
      <c r="H40" s="9" t="s">
        <v>316</v>
      </c>
      <c r="I40" s="9" t="s">
        <v>317</v>
      </c>
      <c r="J40" s="9" t="s">
        <v>318</v>
      </c>
      <c r="K40" s="9" t="s">
        <v>319</v>
      </c>
      <c r="L40" s="9" t="s">
        <v>320</v>
      </c>
      <c r="M40" s="9" t="s">
        <v>321</v>
      </c>
      <c r="N40" s="9" t="s">
        <v>322</v>
      </c>
      <c r="O40" s="9" t="s">
        <v>323</v>
      </c>
      <c r="P40" s="9" t="s">
        <v>3</v>
      </c>
      <c r="Q40" s="2"/>
      <c r="R40" s="2"/>
    </row>
    <row r="41" spans="1:18" x14ac:dyDescent="0.2">
      <c r="A41" s="2"/>
      <c r="B41" s="134" t="s">
        <v>258</v>
      </c>
      <c r="C41" s="134"/>
      <c r="D41" s="94"/>
      <c r="E41" s="94"/>
      <c r="F41" s="94"/>
      <c r="G41" s="94"/>
      <c r="H41" s="94"/>
      <c r="I41" s="94"/>
      <c r="J41" s="94"/>
      <c r="K41" s="94"/>
      <c r="L41" s="94"/>
      <c r="M41" s="94"/>
      <c r="N41" s="94"/>
      <c r="O41" s="94"/>
      <c r="P41" s="107">
        <f>SUM(D41:O41)</f>
        <v>0</v>
      </c>
      <c r="Q41" s="2"/>
      <c r="R41" s="2"/>
    </row>
    <row r="42" spans="1:18" x14ac:dyDescent="0.2">
      <c r="A42" s="2"/>
      <c r="B42" s="134" t="s">
        <v>259</v>
      </c>
      <c r="C42" s="134"/>
      <c r="D42" s="69"/>
      <c r="E42" s="69"/>
      <c r="F42" s="69"/>
      <c r="G42" s="69"/>
      <c r="H42" s="69"/>
      <c r="I42" s="69"/>
      <c r="J42" s="69"/>
      <c r="K42" s="69"/>
      <c r="L42" s="69"/>
      <c r="M42" s="69"/>
      <c r="N42" s="69"/>
      <c r="O42" s="69"/>
      <c r="P42" s="107"/>
      <c r="Q42" s="2"/>
      <c r="R42" s="2"/>
    </row>
    <row r="43" spans="1:18" x14ac:dyDescent="0.2">
      <c r="A43" s="2"/>
      <c r="B43" s="134" t="s">
        <v>260</v>
      </c>
      <c r="C43" s="134"/>
      <c r="D43" s="56">
        <f>D41*D42</f>
        <v>0</v>
      </c>
      <c r="E43" s="56">
        <f t="shared" ref="E43:O43" si="6">E41*E42</f>
        <v>0</v>
      </c>
      <c r="F43" s="56">
        <f t="shared" si="6"/>
        <v>0</v>
      </c>
      <c r="G43" s="56">
        <f t="shared" si="6"/>
        <v>0</v>
      </c>
      <c r="H43" s="56">
        <f t="shared" si="6"/>
        <v>0</v>
      </c>
      <c r="I43" s="56">
        <f t="shared" si="6"/>
        <v>0</v>
      </c>
      <c r="J43" s="56">
        <f t="shared" si="6"/>
        <v>0</v>
      </c>
      <c r="K43" s="56">
        <f t="shared" si="6"/>
        <v>0</v>
      </c>
      <c r="L43" s="56">
        <f t="shared" si="6"/>
        <v>0</v>
      </c>
      <c r="M43" s="56">
        <f t="shared" si="6"/>
        <v>0</v>
      </c>
      <c r="N43" s="56">
        <f t="shared" si="6"/>
        <v>0</v>
      </c>
      <c r="O43" s="56">
        <f t="shared" si="6"/>
        <v>0</v>
      </c>
      <c r="P43" s="108">
        <f>SUM(D43:O43)</f>
        <v>0</v>
      </c>
      <c r="Q43" s="2"/>
      <c r="R43" s="2"/>
    </row>
    <row r="44" spans="1:18" ht="13.5" thickBot="1" x14ac:dyDescent="0.25">
      <c r="A44" s="2"/>
      <c r="B44" s="12" t="s">
        <v>261</v>
      </c>
      <c r="C44" s="102">
        <v>0.21</v>
      </c>
      <c r="D44" s="57">
        <f>D43*C44</f>
        <v>0</v>
      </c>
      <c r="E44" s="57">
        <f>E43*C44</f>
        <v>0</v>
      </c>
      <c r="F44" s="57">
        <f>F43*C44</f>
        <v>0</v>
      </c>
      <c r="G44" s="57">
        <f>G43*C44</f>
        <v>0</v>
      </c>
      <c r="H44" s="57">
        <f>H43*C44</f>
        <v>0</v>
      </c>
      <c r="I44" s="57">
        <f>I43*C44</f>
        <v>0</v>
      </c>
      <c r="J44" s="57">
        <f>J43*C44</f>
        <v>0</v>
      </c>
      <c r="K44" s="57">
        <f>K43*C44</f>
        <v>0</v>
      </c>
      <c r="L44" s="57">
        <f>L43*C44</f>
        <v>0</v>
      </c>
      <c r="M44" s="57">
        <f>M43*C44</f>
        <v>0</v>
      </c>
      <c r="N44" s="57">
        <f>N43*C44</f>
        <v>0</v>
      </c>
      <c r="O44" s="57">
        <f>O43*C44</f>
        <v>0</v>
      </c>
      <c r="P44" s="109">
        <f>SUM(D44:O44)</f>
        <v>0</v>
      </c>
      <c r="Q44" s="2"/>
      <c r="R44" s="2"/>
    </row>
    <row r="45" spans="1:18" ht="13.5" thickTop="1" x14ac:dyDescent="0.2">
      <c r="A45" s="2"/>
      <c r="B45" s="141" t="s">
        <v>262</v>
      </c>
      <c r="C45" s="141"/>
      <c r="D45" s="103"/>
      <c r="E45" s="103"/>
      <c r="F45" s="103"/>
      <c r="G45" s="103"/>
      <c r="H45" s="103"/>
      <c r="I45" s="103"/>
      <c r="J45" s="103"/>
      <c r="K45" s="103"/>
      <c r="L45" s="103"/>
      <c r="M45" s="103"/>
      <c r="N45" s="103"/>
      <c r="O45" s="103"/>
      <c r="P45" s="79">
        <f>SUM(D45:O45)</f>
        <v>0</v>
      </c>
      <c r="Q45" s="2"/>
      <c r="R45" s="2"/>
    </row>
    <row r="46" spans="1:18" x14ac:dyDescent="0.2">
      <c r="A46" s="2"/>
      <c r="B46" s="134" t="s">
        <v>263</v>
      </c>
      <c r="C46" s="134"/>
      <c r="D46" s="69"/>
      <c r="E46" s="69"/>
      <c r="F46" s="69"/>
      <c r="G46" s="69"/>
      <c r="H46" s="69"/>
      <c r="I46" s="69"/>
      <c r="J46" s="69"/>
      <c r="K46" s="69"/>
      <c r="L46" s="69"/>
      <c r="M46" s="69"/>
      <c r="N46" s="69"/>
      <c r="O46" s="69"/>
      <c r="P46" s="107"/>
      <c r="Q46" s="2"/>
      <c r="R46" s="2"/>
    </row>
    <row r="47" spans="1:18" x14ac:dyDescent="0.2">
      <c r="A47" s="2"/>
      <c r="B47" s="134" t="s">
        <v>264</v>
      </c>
      <c r="C47" s="134"/>
      <c r="D47" s="56">
        <f>D45*D46</f>
        <v>0</v>
      </c>
      <c r="E47" s="56">
        <f t="shared" ref="E47:O47" si="7">E45*E46</f>
        <v>0</v>
      </c>
      <c r="F47" s="56">
        <f t="shared" si="7"/>
        <v>0</v>
      </c>
      <c r="G47" s="56">
        <f t="shared" si="7"/>
        <v>0</v>
      </c>
      <c r="H47" s="56">
        <f t="shared" si="7"/>
        <v>0</v>
      </c>
      <c r="I47" s="56">
        <f t="shared" si="7"/>
        <v>0</v>
      </c>
      <c r="J47" s="56">
        <f t="shared" si="7"/>
        <v>0</v>
      </c>
      <c r="K47" s="56">
        <f t="shared" si="7"/>
        <v>0</v>
      </c>
      <c r="L47" s="56">
        <f t="shared" si="7"/>
        <v>0</v>
      </c>
      <c r="M47" s="56">
        <f t="shared" si="7"/>
        <v>0</v>
      </c>
      <c r="N47" s="56">
        <f t="shared" si="7"/>
        <v>0</v>
      </c>
      <c r="O47" s="56">
        <f t="shared" si="7"/>
        <v>0</v>
      </c>
      <c r="P47" s="108">
        <f>SUM(D47:O47)</f>
        <v>0</v>
      </c>
      <c r="Q47" s="2"/>
      <c r="R47" s="2"/>
    </row>
    <row r="48" spans="1:18" ht="13.5" thickBot="1" x14ac:dyDescent="0.25">
      <c r="A48" s="2"/>
      <c r="B48" s="12" t="s">
        <v>261</v>
      </c>
      <c r="C48" s="102">
        <v>0.21</v>
      </c>
      <c r="D48" s="57">
        <f>D47*C48</f>
        <v>0</v>
      </c>
      <c r="E48" s="57">
        <f>E47*C48</f>
        <v>0</v>
      </c>
      <c r="F48" s="57">
        <f>F47*C48</f>
        <v>0</v>
      </c>
      <c r="G48" s="57">
        <f>G47*C48</f>
        <v>0</v>
      </c>
      <c r="H48" s="57">
        <f>H47*C48</f>
        <v>0</v>
      </c>
      <c r="I48" s="57">
        <f>I47*C48</f>
        <v>0</v>
      </c>
      <c r="J48" s="57">
        <f>J47*C48</f>
        <v>0</v>
      </c>
      <c r="K48" s="57">
        <f>K47*C48</f>
        <v>0</v>
      </c>
      <c r="L48" s="57">
        <f>L47*C48</f>
        <v>0</v>
      </c>
      <c r="M48" s="57">
        <f>M47*C48</f>
        <v>0</v>
      </c>
      <c r="N48" s="57">
        <f>N47*C48</f>
        <v>0</v>
      </c>
      <c r="O48" s="57">
        <f>O47*C48</f>
        <v>0</v>
      </c>
      <c r="P48" s="109">
        <f>SUM(D48:O48)</f>
        <v>0</v>
      </c>
      <c r="Q48" s="2"/>
      <c r="R48" s="2"/>
    </row>
    <row r="49" spans="1:18" ht="13.5" thickTop="1" x14ac:dyDescent="0.2">
      <c r="A49" s="2"/>
      <c r="B49" s="141" t="s">
        <v>265</v>
      </c>
      <c r="C49" s="141"/>
      <c r="D49" s="103"/>
      <c r="E49" s="103"/>
      <c r="F49" s="103"/>
      <c r="G49" s="103"/>
      <c r="H49" s="103"/>
      <c r="I49" s="103"/>
      <c r="J49" s="103"/>
      <c r="K49" s="103"/>
      <c r="L49" s="103"/>
      <c r="M49" s="103"/>
      <c r="N49" s="103"/>
      <c r="O49" s="103"/>
      <c r="P49" s="79">
        <f>SUM(D49:O49)</f>
        <v>0</v>
      </c>
      <c r="Q49" s="2"/>
      <c r="R49" s="2"/>
    </row>
    <row r="50" spans="1:18" x14ac:dyDescent="0.2">
      <c r="A50" s="2"/>
      <c r="B50" s="134" t="s">
        <v>266</v>
      </c>
      <c r="C50" s="134"/>
      <c r="D50" s="69"/>
      <c r="E50" s="69"/>
      <c r="F50" s="69"/>
      <c r="G50" s="69"/>
      <c r="H50" s="69"/>
      <c r="I50" s="69"/>
      <c r="J50" s="69"/>
      <c r="K50" s="69"/>
      <c r="L50" s="69"/>
      <c r="M50" s="69"/>
      <c r="N50" s="69"/>
      <c r="O50" s="69"/>
      <c r="P50" s="107"/>
      <c r="Q50" s="2"/>
      <c r="R50" s="2"/>
    </row>
    <row r="51" spans="1:18" x14ac:dyDescent="0.2">
      <c r="A51" s="2"/>
      <c r="B51" s="134" t="s">
        <v>267</v>
      </c>
      <c r="C51" s="134"/>
      <c r="D51" s="56">
        <f>D49*D50</f>
        <v>0</v>
      </c>
      <c r="E51" s="56">
        <f t="shared" ref="E51:O51" si="8">E49*E50</f>
        <v>0</v>
      </c>
      <c r="F51" s="56">
        <f t="shared" si="8"/>
        <v>0</v>
      </c>
      <c r="G51" s="56">
        <f t="shared" si="8"/>
        <v>0</v>
      </c>
      <c r="H51" s="56">
        <f t="shared" si="8"/>
        <v>0</v>
      </c>
      <c r="I51" s="56">
        <f t="shared" si="8"/>
        <v>0</v>
      </c>
      <c r="J51" s="56">
        <f t="shared" si="8"/>
        <v>0</v>
      </c>
      <c r="K51" s="56">
        <f t="shared" si="8"/>
        <v>0</v>
      </c>
      <c r="L51" s="56">
        <f t="shared" si="8"/>
        <v>0</v>
      </c>
      <c r="M51" s="56">
        <f t="shared" si="8"/>
        <v>0</v>
      </c>
      <c r="N51" s="56">
        <f t="shared" si="8"/>
        <v>0</v>
      </c>
      <c r="O51" s="56">
        <f t="shared" si="8"/>
        <v>0</v>
      </c>
      <c r="P51" s="108">
        <f>SUM(D51:O51)</f>
        <v>0</v>
      </c>
      <c r="Q51" s="2"/>
      <c r="R51" s="2"/>
    </row>
    <row r="52" spans="1:18" ht="13.5" thickBot="1" x14ac:dyDescent="0.25">
      <c r="A52" s="2"/>
      <c r="B52" s="12" t="s">
        <v>261</v>
      </c>
      <c r="C52" s="102">
        <v>0.21</v>
      </c>
      <c r="D52" s="57">
        <f>D51*C52</f>
        <v>0</v>
      </c>
      <c r="E52" s="57">
        <f>E51*C52</f>
        <v>0</v>
      </c>
      <c r="F52" s="57">
        <f>F51*C52</f>
        <v>0</v>
      </c>
      <c r="G52" s="57">
        <f>G51*C52</f>
        <v>0</v>
      </c>
      <c r="H52" s="57">
        <f>H51*C52</f>
        <v>0</v>
      </c>
      <c r="I52" s="57">
        <f>I51*C52</f>
        <v>0</v>
      </c>
      <c r="J52" s="57">
        <f>J51*C52</f>
        <v>0</v>
      </c>
      <c r="K52" s="57">
        <f>K51*C52</f>
        <v>0</v>
      </c>
      <c r="L52" s="57">
        <f>L51*C52</f>
        <v>0</v>
      </c>
      <c r="M52" s="57">
        <f>M51*C52</f>
        <v>0</v>
      </c>
      <c r="N52" s="57">
        <f>N51*C52</f>
        <v>0</v>
      </c>
      <c r="O52" s="57">
        <f>O51*C52</f>
        <v>0</v>
      </c>
      <c r="P52" s="109">
        <f>SUM(D52:O52)</f>
        <v>0</v>
      </c>
      <c r="Q52" s="2"/>
      <c r="R52" s="2"/>
    </row>
    <row r="53" spans="1:18" ht="13.5" thickTop="1" x14ac:dyDescent="0.2">
      <c r="A53" s="2"/>
      <c r="B53" s="136" t="s">
        <v>268</v>
      </c>
      <c r="C53" s="136"/>
      <c r="D53" s="110">
        <f>D43+D47+D51</f>
        <v>0</v>
      </c>
      <c r="E53" s="110">
        <f t="shared" ref="E53:O53" si="9">E43+E47+E51</f>
        <v>0</v>
      </c>
      <c r="F53" s="110">
        <f t="shared" si="9"/>
        <v>0</v>
      </c>
      <c r="G53" s="110">
        <f t="shared" si="9"/>
        <v>0</v>
      </c>
      <c r="H53" s="110">
        <f t="shared" si="9"/>
        <v>0</v>
      </c>
      <c r="I53" s="110">
        <f t="shared" si="9"/>
        <v>0</v>
      </c>
      <c r="J53" s="110">
        <f t="shared" si="9"/>
        <v>0</v>
      </c>
      <c r="K53" s="110">
        <f t="shared" si="9"/>
        <v>0</v>
      </c>
      <c r="L53" s="110">
        <f t="shared" si="9"/>
        <v>0</v>
      </c>
      <c r="M53" s="110">
        <f t="shared" si="9"/>
        <v>0</v>
      </c>
      <c r="N53" s="110">
        <f t="shared" si="9"/>
        <v>0</v>
      </c>
      <c r="O53" s="110">
        <f t="shared" si="9"/>
        <v>0</v>
      </c>
      <c r="P53" s="80">
        <f>SUM(D53:O53)</f>
        <v>0</v>
      </c>
      <c r="Q53" s="2"/>
      <c r="R53" s="2"/>
    </row>
    <row r="54" spans="1:18" x14ac:dyDescent="0.2">
      <c r="A54" s="2"/>
      <c r="B54" s="138" t="s">
        <v>261</v>
      </c>
      <c r="C54" s="138"/>
      <c r="D54" s="111">
        <f>SUM(D44+D48+D52)</f>
        <v>0</v>
      </c>
      <c r="E54" s="111">
        <f t="shared" ref="E54:O54" si="10">SUM(E44+E48+E52)</f>
        <v>0</v>
      </c>
      <c r="F54" s="111">
        <f t="shared" si="10"/>
        <v>0</v>
      </c>
      <c r="G54" s="111">
        <f t="shared" si="10"/>
        <v>0</v>
      </c>
      <c r="H54" s="111">
        <f t="shared" si="10"/>
        <v>0</v>
      </c>
      <c r="I54" s="111">
        <f t="shared" si="10"/>
        <v>0</v>
      </c>
      <c r="J54" s="111">
        <f t="shared" si="10"/>
        <v>0</v>
      </c>
      <c r="K54" s="111">
        <f t="shared" si="10"/>
        <v>0</v>
      </c>
      <c r="L54" s="111">
        <f t="shared" si="10"/>
        <v>0</v>
      </c>
      <c r="M54" s="111">
        <f t="shared" si="10"/>
        <v>0</v>
      </c>
      <c r="N54" s="111">
        <f t="shared" si="10"/>
        <v>0</v>
      </c>
      <c r="O54" s="111">
        <f t="shared" si="10"/>
        <v>0</v>
      </c>
      <c r="P54" s="108">
        <f>SUM(D54:O54)</f>
        <v>0</v>
      </c>
      <c r="Q54" s="2"/>
      <c r="R54" s="2"/>
    </row>
    <row r="55" spans="1:18" x14ac:dyDescent="0.2">
      <c r="A55" s="2"/>
      <c r="B55" s="15"/>
      <c r="C55" s="15"/>
      <c r="D55" s="15"/>
      <c r="E55" s="15"/>
      <c r="F55" s="15"/>
      <c r="G55" s="15"/>
      <c r="H55" s="15"/>
      <c r="I55" s="15"/>
      <c r="J55" s="15"/>
      <c r="K55" s="15"/>
      <c r="L55" s="15"/>
      <c r="M55" s="15"/>
      <c r="N55" s="15"/>
      <c r="O55" s="15"/>
      <c r="P55" s="15"/>
      <c r="Q55" s="2"/>
      <c r="R55" s="2"/>
    </row>
    <row r="56" spans="1:18" x14ac:dyDescent="0.2">
      <c r="A56" s="2"/>
      <c r="B56" s="139" t="s">
        <v>275</v>
      </c>
      <c r="C56" s="140"/>
      <c r="D56" s="9" t="s">
        <v>312</v>
      </c>
      <c r="E56" s="9" t="s">
        <v>313</v>
      </c>
      <c r="F56" s="9" t="s">
        <v>314</v>
      </c>
      <c r="G56" s="9" t="s">
        <v>315</v>
      </c>
      <c r="H56" s="9" t="s">
        <v>316</v>
      </c>
      <c r="I56" s="9" t="s">
        <v>317</v>
      </c>
      <c r="J56" s="9" t="s">
        <v>318</v>
      </c>
      <c r="K56" s="9" t="s">
        <v>319</v>
      </c>
      <c r="L56" s="9" t="s">
        <v>320</v>
      </c>
      <c r="M56" s="9" t="s">
        <v>321</v>
      </c>
      <c r="N56" s="9" t="s">
        <v>322</v>
      </c>
      <c r="O56" s="9" t="s">
        <v>323</v>
      </c>
      <c r="P56" s="9" t="s">
        <v>3</v>
      </c>
      <c r="Q56" s="2"/>
      <c r="R56" s="2"/>
    </row>
    <row r="57" spans="1:18" x14ac:dyDescent="0.2">
      <c r="A57" s="2"/>
      <c r="B57" s="134" t="s">
        <v>270</v>
      </c>
      <c r="C57" s="134"/>
      <c r="D57" s="56">
        <f>(D53*D5)+(O26*D6)+(N26*D7)+(M26*D8)</f>
        <v>0</v>
      </c>
      <c r="E57" s="56">
        <f>(E53*D5)+(D53*D6)+(O26*D7)+(N26*D8)</f>
        <v>0</v>
      </c>
      <c r="F57" s="58">
        <f>(F53*D5)+(E53*D6)+(D53*D7)+(O26*D8)</f>
        <v>0</v>
      </c>
      <c r="G57" s="58">
        <f>(G53*D5)+(F53*D6)+(E53*D7)+(D53*D8)</f>
        <v>0</v>
      </c>
      <c r="H57" s="58">
        <f>(H53*D5)+(G53*D6)+(F53*D7)+(E53*D8)</f>
        <v>0</v>
      </c>
      <c r="I57" s="58">
        <f>(I53*D5)+(H53*D6)+(G53*D7)+(F53*D8)</f>
        <v>0</v>
      </c>
      <c r="J57" s="58">
        <f>(J53*D5)+(I53*D6)+(H53*D7)+(G53*D8)</f>
        <v>0</v>
      </c>
      <c r="K57" s="58">
        <f>(K53*D5)+(J53*D6)+(I53*D7)+(H53*D8)</f>
        <v>0</v>
      </c>
      <c r="L57" s="58">
        <f>(L53*D5)+(K53*D6)+(J53*D7)+(I53*D8)</f>
        <v>0</v>
      </c>
      <c r="M57" s="58">
        <f>(M53*D5)+(L53*D6)+(K53*D7)+(J53*D8)</f>
        <v>0</v>
      </c>
      <c r="N57" s="58">
        <f>(N53*D5)+(M53*D6)+(L53*D7)+(K53*D8)</f>
        <v>0</v>
      </c>
      <c r="O57" s="58">
        <f>(O53*D5)+(N53*D6)+(M53*D7)+(L53*D8)</f>
        <v>0</v>
      </c>
      <c r="P57" s="108">
        <f>SUM(D57:O57)</f>
        <v>0</v>
      </c>
      <c r="Q57" s="2"/>
      <c r="R57" s="2"/>
    </row>
    <row r="58" spans="1:18" x14ac:dyDescent="0.2">
      <c r="A58" s="2"/>
      <c r="B58" s="134" t="s">
        <v>261</v>
      </c>
      <c r="C58" s="134"/>
      <c r="D58" s="56">
        <f>D54*D5</f>
        <v>0</v>
      </c>
      <c r="E58" s="58">
        <f>(E54*D5)+(D54*D6)</f>
        <v>0</v>
      </c>
      <c r="F58" s="58">
        <f>(F54*D5)+(E54*D6)+(D54*D7)</f>
        <v>0</v>
      </c>
      <c r="G58" s="58">
        <f>(G54*D5)+(F54*D6)+(E54*D7)+(D54*D8)</f>
        <v>0</v>
      </c>
      <c r="H58" s="58">
        <f>(H54*D5)+(G54*D6)+(F54*D7)+(E54*D8)</f>
        <v>0</v>
      </c>
      <c r="I58" s="58">
        <f>(I54*D5)+(H54*D6)+(G54*D7)+(F54*D8)</f>
        <v>0</v>
      </c>
      <c r="J58" s="58">
        <f>(J54*D5)+(I54*D6)+(H54*D7)+(G54*D8)</f>
        <v>0</v>
      </c>
      <c r="K58" s="58">
        <f>(K54*D5)+(J54*D6)+(I54*D7)+(H54*D8)</f>
        <v>0</v>
      </c>
      <c r="L58" s="58">
        <f>(L54*D5)+(K54*D6)+(J54*D7)+(I54*D8)</f>
        <v>0</v>
      </c>
      <c r="M58" s="58">
        <f>(M54*D5)+(L54*D6)+(K54*D7)+(J54*D8)</f>
        <v>0</v>
      </c>
      <c r="N58" s="58">
        <f>(N54*D5)+(M54*D6)+(L54*D7)+(K54*D8)</f>
        <v>0</v>
      </c>
      <c r="O58" s="58">
        <f>(O54*D5)+(N54*D6)+(M54*D7)+(L54*D8)</f>
        <v>0</v>
      </c>
      <c r="P58" s="108">
        <f>SUM(D58:O58)</f>
        <v>0</v>
      </c>
      <c r="Q58" s="2"/>
      <c r="R58" s="2"/>
    </row>
    <row r="59" spans="1:18" ht="13.5" thickBot="1" x14ac:dyDescent="0.25">
      <c r="A59" s="2"/>
      <c r="B59" s="135" t="s">
        <v>271</v>
      </c>
      <c r="C59" s="135"/>
      <c r="D59" s="57">
        <f>D53*D9</f>
        <v>0</v>
      </c>
      <c r="E59" s="57">
        <f>E53*D9</f>
        <v>0</v>
      </c>
      <c r="F59" s="57">
        <f>F53*D9</f>
        <v>0</v>
      </c>
      <c r="G59" s="57">
        <f>G53*D9</f>
        <v>0</v>
      </c>
      <c r="H59" s="57">
        <f>H53*D9</f>
        <v>0</v>
      </c>
      <c r="I59" s="57">
        <f>I53*D9</f>
        <v>0</v>
      </c>
      <c r="J59" s="57">
        <f>J53*D9</f>
        <v>0</v>
      </c>
      <c r="K59" s="57">
        <f>K53*D9</f>
        <v>0</v>
      </c>
      <c r="L59" s="57">
        <f>L53*D9</f>
        <v>0</v>
      </c>
      <c r="M59" s="57">
        <f>M53*D9</f>
        <v>0</v>
      </c>
      <c r="N59" s="57">
        <f>N53*D9</f>
        <v>0</v>
      </c>
      <c r="O59" s="57">
        <f>O53*D9</f>
        <v>0</v>
      </c>
      <c r="P59" s="109">
        <f>SUM(D59:O59)</f>
        <v>0</v>
      </c>
      <c r="Q59" s="2"/>
      <c r="R59" s="2"/>
    </row>
    <row r="60" spans="1:18" ht="13.5" thickTop="1" x14ac:dyDescent="0.2">
      <c r="A60" s="2"/>
      <c r="B60" s="136" t="s">
        <v>3</v>
      </c>
      <c r="C60" s="136"/>
      <c r="D60" s="110">
        <f>SUM(D57:D58)</f>
        <v>0</v>
      </c>
      <c r="E60" s="110">
        <f t="shared" ref="E60:O60" si="11">SUM(E57:E58)</f>
        <v>0</v>
      </c>
      <c r="F60" s="110">
        <f t="shared" si="11"/>
        <v>0</v>
      </c>
      <c r="G60" s="110">
        <f t="shared" si="11"/>
        <v>0</v>
      </c>
      <c r="H60" s="110">
        <f t="shared" si="11"/>
        <v>0</v>
      </c>
      <c r="I60" s="110">
        <f t="shared" si="11"/>
        <v>0</v>
      </c>
      <c r="J60" s="110">
        <f t="shared" si="11"/>
        <v>0</v>
      </c>
      <c r="K60" s="110">
        <f t="shared" si="11"/>
        <v>0</v>
      </c>
      <c r="L60" s="110">
        <f t="shared" si="11"/>
        <v>0</v>
      </c>
      <c r="M60" s="110">
        <f t="shared" si="11"/>
        <v>0</v>
      </c>
      <c r="N60" s="110">
        <f t="shared" si="11"/>
        <v>0</v>
      </c>
      <c r="O60" s="110">
        <f t="shared" si="11"/>
        <v>0</v>
      </c>
      <c r="P60" s="80">
        <f>SUM(D60:O60)</f>
        <v>0</v>
      </c>
      <c r="Q60" s="2"/>
      <c r="R60" s="2"/>
    </row>
    <row r="61" spans="1:18" x14ac:dyDescent="0.2">
      <c r="A61" s="2"/>
      <c r="B61" s="15"/>
      <c r="C61" s="15"/>
      <c r="D61" s="15"/>
      <c r="E61" s="15"/>
      <c r="F61" s="15"/>
      <c r="G61" s="15"/>
      <c r="H61" s="15"/>
      <c r="I61" s="15"/>
      <c r="J61" s="15"/>
      <c r="K61" s="15"/>
      <c r="L61" s="15"/>
      <c r="M61" s="15"/>
      <c r="N61" s="15"/>
      <c r="O61" s="15"/>
      <c r="P61" s="15"/>
      <c r="Q61" s="2"/>
      <c r="R61" s="2"/>
    </row>
    <row r="62" spans="1:18" x14ac:dyDescent="0.2">
      <c r="A62" s="2"/>
      <c r="B62" s="137" t="s">
        <v>276</v>
      </c>
      <c r="C62" s="137"/>
      <c r="D62" s="9" t="s">
        <v>312</v>
      </c>
      <c r="E62" s="9" t="s">
        <v>313</v>
      </c>
      <c r="F62" s="9" t="s">
        <v>314</v>
      </c>
      <c r="G62" s="9" t="s">
        <v>315</v>
      </c>
      <c r="H62" s="9" t="s">
        <v>316</v>
      </c>
      <c r="I62" s="9" t="s">
        <v>317</v>
      </c>
      <c r="J62" s="9" t="s">
        <v>318</v>
      </c>
      <c r="K62" s="9" t="s">
        <v>319</v>
      </c>
      <c r="L62" s="9" t="s">
        <v>320</v>
      </c>
      <c r="M62" s="9" t="s">
        <v>321</v>
      </c>
      <c r="N62" s="9" t="s">
        <v>322</v>
      </c>
      <c r="O62" s="9" t="s">
        <v>323</v>
      </c>
      <c r="P62" s="9" t="s">
        <v>3</v>
      </c>
      <c r="Q62" s="2"/>
      <c r="R62" s="2"/>
    </row>
    <row r="63" spans="1:18" x14ac:dyDescent="0.2">
      <c r="A63" s="2"/>
      <c r="B63" s="134" t="s">
        <v>273</v>
      </c>
      <c r="C63" s="134"/>
      <c r="D63" s="56">
        <f>D53+D54-D60</f>
        <v>0</v>
      </c>
      <c r="E63" s="56">
        <f>D63+E53+E54-E60</f>
        <v>0</v>
      </c>
      <c r="F63" s="56">
        <f>E63+F53+F54-F60</f>
        <v>0</v>
      </c>
      <c r="G63" s="56">
        <f>F63+G53+G54-G60</f>
        <v>0</v>
      </c>
      <c r="H63" s="56">
        <f t="shared" ref="H63:O63" si="12">G63+H53+H54-H60</f>
        <v>0</v>
      </c>
      <c r="I63" s="56">
        <f t="shared" si="12"/>
        <v>0</v>
      </c>
      <c r="J63" s="56">
        <f t="shared" si="12"/>
        <v>0</v>
      </c>
      <c r="K63" s="56">
        <f t="shared" si="12"/>
        <v>0</v>
      </c>
      <c r="L63" s="56">
        <f t="shared" si="12"/>
        <v>0</v>
      </c>
      <c r="M63" s="56">
        <f t="shared" si="12"/>
        <v>0</v>
      </c>
      <c r="N63" s="56">
        <f t="shared" si="12"/>
        <v>0</v>
      </c>
      <c r="O63" s="56">
        <f t="shared" si="12"/>
        <v>0</v>
      </c>
      <c r="P63" s="108">
        <f>P53+P54-P60</f>
        <v>0</v>
      </c>
      <c r="Q63" s="2"/>
      <c r="R63" s="2"/>
    </row>
    <row r="64" spans="1:18" x14ac:dyDescent="0.2">
      <c r="A64" s="2"/>
      <c r="B64" s="15"/>
      <c r="C64" s="15"/>
      <c r="D64" s="15"/>
      <c r="E64" s="15"/>
      <c r="F64" s="15"/>
      <c r="G64" s="15"/>
      <c r="H64" s="15"/>
      <c r="I64" s="15"/>
      <c r="J64" s="15"/>
      <c r="K64" s="15"/>
      <c r="L64" s="15"/>
      <c r="M64" s="15"/>
      <c r="N64" s="15"/>
      <c r="O64" s="15"/>
      <c r="P64" s="15"/>
      <c r="Q64" s="2"/>
      <c r="R64" s="2"/>
    </row>
    <row r="65" spans="1:18" x14ac:dyDescent="0.2">
      <c r="A65" s="2"/>
      <c r="B65" s="73" t="s">
        <v>307</v>
      </c>
      <c r="C65" s="87"/>
      <c r="D65" s="87"/>
      <c r="E65" s="87"/>
      <c r="F65" s="74"/>
      <c r="G65" s="15"/>
      <c r="H65" s="15"/>
      <c r="I65" s="15"/>
      <c r="J65" s="15"/>
      <c r="K65" s="15"/>
      <c r="L65" s="15"/>
      <c r="M65" s="15"/>
      <c r="N65" s="15"/>
      <c r="O65" s="15"/>
      <c r="P65" s="15"/>
      <c r="Q65" s="2"/>
      <c r="R65" s="2"/>
    </row>
    <row r="66" spans="1:18" x14ac:dyDescent="0.2">
      <c r="A66" s="2"/>
      <c r="B66" s="75"/>
      <c r="C66" s="90"/>
      <c r="D66" s="90"/>
      <c r="E66" s="90"/>
      <c r="F66" s="76"/>
      <c r="G66" s="15"/>
      <c r="H66" s="15"/>
      <c r="I66" s="15"/>
      <c r="J66" s="15"/>
      <c r="K66" s="15"/>
      <c r="L66" s="15"/>
      <c r="M66" s="15"/>
      <c r="N66" s="15"/>
      <c r="O66" s="15"/>
      <c r="P66" s="15"/>
      <c r="Q66" s="2"/>
      <c r="R66" s="2"/>
    </row>
    <row r="67" spans="1:18" x14ac:dyDescent="0.2">
      <c r="A67" s="2"/>
      <c r="B67" s="75"/>
      <c r="C67" s="90"/>
      <c r="D67" s="90"/>
      <c r="E67" s="90"/>
      <c r="F67" s="76"/>
      <c r="G67" s="2"/>
      <c r="H67" s="2"/>
      <c r="I67" s="2"/>
      <c r="J67" s="2"/>
      <c r="K67" s="2"/>
      <c r="L67" s="2"/>
      <c r="M67" s="2"/>
      <c r="N67" s="2"/>
      <c r="O67" s="2"/>
      <c r="P67" s="2"/>
      <c r="Q67" s="2"/>
      <c r="R67" s="2"/>
    </row>
    <row r="68" spans="1:18" x14ac:dyDescent="0.2">
      <c r="A68" s="2"/>
      <c r="B68" s="75"/>
      <c r="C68" s="90"/>
      <c r="D68" s="90"/>
      <c r="E68" s="90"/>
      <c r="F68" s="76"/>
      <c r="G68" s="2"/>
      <c r="H68" s="2"/>
      <c r="I68" s="2"/>
      <c r="J68" s="2"/>
      <c r="K68" s="2"/>
      <c r="L68" s="2"/>
      <c r="M68" s="2"/>
      <c r="N68" s="2"/>
      <c r="O68" s="2"/>
      <c r="P68" s="2"/>
      <c r="Q68" s="2"/>
      <c r="R68" s="2"/>
    </row>
    <row r="69" spans="1:18" x14ac:dyDescent="0.2">
      <c r="A69" s="2"/>
      <c r="B69" s="75"/>
      <c r="C69" s="90"/>
      <c r="D69" s="90"/>
      <c r="E69" s="90"/>
      <c r="F69" s="76"/>
      <c r="G69" s="2"/>
      <c r="H69" s="2"/>
      <c r="I69" s="2"/>
      <c r="J69" s="2"/>
      <c r="K69" s="2"/>
      <c r="L69" s="2"/>
      <c r="M69" s="2"/>
      <c r="N69" s="2"/>
      <c r="O69" s="2"/>
      <c r="P69" s="2"/>
      <c r="Q69" s="2"/>
      <c r="R69" s="2"/>
    </row>
    <row r="70" spans="1:18" x14ac:dyDescent="0.2">
      <c r="A70" s="2"/>
      <c r="B70" s="75"/>
      <c r="C70" s="90"/>
      <c r="D70" s="90"/>
      <c r="E70" s="90"/>
      <c r="F70" s="76"/>
      <c r="G70" s="2"/>
      <c r="H70" s="2"/>
      <c r="I70" s="2"/>
      <c r="J70" s="2"/>
      <c r="K70" s="2"/>
      <c r="L70" s="2"/>
      <c r="M70" s="2"/>
      <c r="N70" s="2"/>
      <c r="O70" s="2"/>
      <c r="P70" s="2"/>
      <c r="Q70" s="2"/>
      <c r="R70" s="2"/>
    </row>
    <row r="71" spans="1:18" x14ac:dyDescent="0.2">
      <c r="A71" s="2"/>
      <c r="B71" s="75"/>
      <c r="C71" s="90"/>
      <c r="D71" s="90"/>
      <c r="E71" s="90"/>
      <c r="F71" s="76"/>
      <c r="G71" s="2"/>
      <c r="H71" s="2"/>
      <c r="I71" s="2"/>
      <c r="J71" s="2"/>
      <c r="K71" s="2"/>
      <c r="L71" s="2"/>
      <c r="M71" s="2"/>
      <c r="N71" s="2"/>
      <c r="O71" s="2"/>
      <c r="P71" s="2"/>
      <c r="Q71" s="2"/>
      <c r="R71" s="2"/>
    </row>
    <row r="72" spans="1:18" x14ac:dyDescent="0.2">
      <c r="A72" s="2"/>
      <c r="B72" s="77"/>
      <c r="C72" s="93"/>
      <c r="D72" s="93"/>
      <c r="E72" s="93"/>
      <c r="F72" s="78"/>
      <c r="G72" s="2"/>
      <c r="H72" s="2"/>
      <c r="I72" s="2"/>
      <c r="J72" s="2"/>
      <c r="K72" s="2"/>
      <c r="L72" s="2"/>
      <c r="M72" s="2"/>
      <c r="N72" s="2"/>
      <c r="O72" s="2"/>
      <c r="P72" s="2"/>
      <c r="Q72" s="2"/>
      <c r="R72" s="2"/>
    </row>
    <row r="73" spans="1:18" x14ac:dyDescent="0.2">
      <c r="A73" s="2"/>
      <c r="B73" s="2"/>
      <c r="C73" s="2"/>
      <c r="D73" s="2"/>
      <c r="E73" s="2"/>
      <c r="F73" s="2"/>
      <c r="G73" s="2"/>
      <c r="H73" s="2"/>
      <c r="I73" s="2"/>
      <c r="J73" s="2"/>
      <c r="K73" s="2"/>
      <c r="L73" s="2"/>
      <c r="M73" s="2"/>
      <c r="N73" s="2"/>
      <c r="O73" s="2"/>
      <c r="P73" s="2"/>
      <c r="Q73" s="2"/>
      <c r="R73" s="2"/>
    </row>
    <row r="74" spans="1:18" x14ac:dyDescent="0.2">
      <c r="A74" s="2"/>
      <c r="B74" s="2"/>
      <c r="C74" s="2"/>
      <c r="D74" s="2"/>
      <c r="E74" s="2"/>
      <c r="F74" s="2"/>
      <c r="G74" s="2"/>
      <c r="H74" s="2"/>
      <c r="I74" s="2"/>
      <c r="J74" s="2"/>
      <c r="K74" s="2"/>
      <c r="L74" s="2"/>
      <c r="M74" s="2"/>
      <c r="N74" s="2"/>
      <c r="O74" s="2"/>
      <c r="P74" s="2"/>
      <c r="Q74" s="2"/>
      <c r="R74" s="2"/>
    </row>
    <row r="75" spans="1:18" x14ac:dyDescent="0.2">
      <c r="A75" s="2"/>
      <c r="B75" s="2"/>
      <c r="C75" s="2"/>
      <c r="D75" s="2"/>
      <c r="E75" s="2"/>
      <c r="F75" s="2"/>
      <c r="G75" s="2"/>
      <c r="H75" s="2"/>
      <c r="I75" s="2"/>
      <c r="J75" s="2"/>
      <c r="K75" s="2"/>
      <c r="L75" s="2"/>
      <c r="M75" s="2"/>
      <c r="N75" s="2"/>
      <c r="O75" s="2"/>
      <c r="P75" s="2"/>
      <c r="Q75" s="2"/>
      <c r="R75" s="2"/>
    </row>
    <row r="76" spans="1:18" x14ac:dyDescent="0.2">
      <c r="A76" s="2"/>
      <c r="B76" s="2"/>
      <c r="C76" s="2"/>
      <c r="D76" s="2"/>
      <c r="E76" s="2"/>
      <c r="F76" s="2"/>
      <c r="G76" s="2"/>
      <c r="H76" s="2"/>
      <c r="I76" s="2"/>
      <c r="J76" s="2"/>
      <c r="K76" s="2"/>
      <c r="L76" s="2"/>
      <c r="M76" s="2"/>
      <c r="N76" s="2"/>
      <c r="O76" s="2"/>
      <c r="P76" s="2"/>
      <c r="Q76" s="2"/>
      <c r="R76" s="2"/>
    </row>
    <row r="77" spans="1:18" x14ac:dyDescent="0.2">
      <c r="A77" s="2"/>
      <c r="B77" s="2"/>
      <c r="C77" s="2"/>
      <c r="D77" s="2"/>
      <c r="E77" s="2"/>
      <c r="F77" s="2"/>
      <c r="G77" s="2"/>
      <c r="H77" s="2"/>
      <c r="I77" s="2"/>
      <c r="J77" s="2"/>
      <c r="K77" s="2"/>
      <c r="L77" s="2"/>
      <c r="M77" s="2"/>
      <c r="N77" s="2"/>
      <c r="O77" s="2"/>
      <c r="P77" s="2"/>
      <c r="Q77" s="2"/>
      <c r="R77" s="2"/>
    </row>
    <row r="78" spans="1:18" x14ac:dyDescent="0.2">
      <c r="A78" s="2"/>
      <c r="B78" s="2"/>
      <c r="C78" s="2"/>
      <c r="D78" s="2"/>
      <c r="E78" s="2"/>
      <c r="F78" s="2"/>
      <c r="G78" s="2"/>
      <c r="H78" s="2"/>
      <c r="I78" s="2"/>
      <c r="J78" s="2"/>
      <c r="K78" s="2"/>
      <c r="L78" s="2"/>
      <c r="M78" s="2"/>
      <c r="N78" s="2"/>
      <c r="O78" s="2"/>
      <c r="P78" s="2"/>
      <c r="Q78" s="2"/>
      <c r="R78" s="2"/>
    </row>
  </sheetData>
  <sheetProtection password="FC24" sheet="1" objects="1" scenarios="1" selectLockedCells="1"/>
  <mergeCells count="45">
    <mergeCell ref="B19:C19"/>
    <mergeCell ref="B20:C20"/>
    <mergeCell ref="B18:C18"/>
    <mergeCell ref="B4:C4"/>
    <mergeCell ref="B5:C5"/>
    <mergeCell ref="B6:C6"/>
    <mergeCell ref="B7:C7"/>
    <mergeCell ref="B8:C8"/>
    <mergeCell ref="B9:C9"/>
    <mergeCell ref="B10:C10"/>
    <mergeCell ref="B13:C13"/>
    <mergeCell ref="B14:C14"/>
    <mergeCell ref="B15:C15"/>
    <mergeCell ref="B16:C16"/>
    <mergeCell ref="B22:C22"/>
    <mergeCell ref="B23:C23"/>
    <mergeCell ref="B24:C24"/>
    <mergeCell ref="B42:C42"/>
    <mergeCell ref="B49:C49"/>
    <mergeCell ref="B35:C35"/>
    <mergeCell ref="B36:C36"/>
    <mergeCell ref="B40:C40"/>
    <mergeCell ref="B41:C41"/>
    <mergeCell ref="B29:C29"/>
    <mergeCell ref="B30:C30"/>
    <mergeCell ref="B31:C31"/>
    <mergeCell ref="B32:C32"/>
    <mergeCell ref="B33:C33"/>
    <mergeCell ref="B26:C26"/>
    <mergeCell ref="B27:C27"/>
    <mergeCell ref="B50:C50"/>
    <mergeCell ref="B43:C43"/>
    <mergeCell ref="B45:C45"/>
    <mergeCell ref="B46:C46"/>
    <mergeCell ref="B47:C47"/>
    <mergeCell ref="B60:C60"/>
    <mergeCell ref="B62:C62"/>
    <mergeCell ref="B51:C51"/>
    <mergeCell ref="B63:C63"/>
    <mergeCell ref="B53:C53"/>
    <mergeCell ref="B54:C54"/>
    <mergeCell ref="B56:C56"/>
    <mergeCell ref="B57:C57"/>
    <mergeCell ref="B58:C58"/>
    <mergeCell ref="B59:C59"/>
  </mergeCells>
  <phoneticPr fontId="22" type="noConversion"/>
  <pageMargins left="0.7" right="0.7" top="0.75" bottom="0.75" header="0.3" footer="0.3"/>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6"/>
  <sheetViews>
    <sheetView showGridLines="0" workbookViewId="0">
      <selection activeCell="S1" sqref="S1"/>
    </sheetView>
  </sheetViews>
  <sheetFormatPr defaultRowHeight="12.75" x14ac:dyDescent="0.2"/>
  <cols>
    <col min="1" max="1" width="5.625" style="26" customWidth="1"/>
    <col min="2" max="2" width="24.625" style="26" customWidth="1"/>
    <col min="3" max="3" width="6.5" style="26" customWidth="1"/>
    <col min="4" max="4" width="17.125" style="26" customWidth="1"/>
    <col min="5" max="15" width="13.625" style="26" customWidth="1"/>
    <col min="16" max="16" width="15.625" style="26" customWidth="1"/>
    <col min="17" max="16384" width="9" style="26"/>
  </cols>
  <sheetData>
    <row r="1" spans="1:18" x14ac:dyDescent="0.2">
      <c r="A1" s="2"/>
      <c r="B1" s="2"/>
      <c r="C1" s="2"/>
      <c r="D1" s="2"/>
      <c r="E1" s="2"/>
      <c r="F1" s="2"/>
      <c r="G1" s="2"/>
      <c r="H1" s="2"/>
      <c r="I1" s="2"/>
      <c r="J1" s="2"/>
      <c r="K1" s="2"/>
      <c r="L1" s="2"/>
      <c r="M1" s="2"/>
      <c r="N1" s="2"/>
      <c r="O1" s="2"/>
      <c r="P1" s="2"/>
      <c r="Q1" s="2"/>
      <c r="R1" s="2"/>
    </row>
    <row r="2" spans="1:18" ht="18" x14ac:dyDescent="0.25">
      <c r="A2" s="2"/>
      <c r="B2" s="6" t="s">
        <v>277</v>
      </c>
      <c r="C2" s="2"/>
      <c r="D2" s="2"/>
      <c r="E2" s="2"/>
      <c r="F2" s="2"/>
      <c r="G2" s="2"/>
      <c r="H2" s="2"/>
      <c r="I2" s="2"/>
      <c r="J2" s="2"/>
      <c r="K2" s="2"/>
      <c r="L2" s="2"/>
      <c r="M2" s="2"/>
      <c r="N2" s="2"/>
      <c r="O2" s="2"/>
      <c r="P2" s="2"/>
      <c r="Q2" s="2"/>
      <c r="R2" s="2"/>
    </row>
    <row r="3" spans="1:18" x14ac:dyDescent="0.2">
      <c r="A3" s="2"/>
      <c r="B3" s="2"/>
      <c r="C3" s="2"/>
      <c r="D3" s="2"/>
      <c r="E3" s="2"/>
      <c r="F3" s="2"/>
      <c r="G3" s="2"/>
      <c r="H3" s="2"/>
      <c r="I3" s="2"/>
      <c r="J3" s="2"/>
      <c r="K3" s="2"/>
      <c r="L3" s="2"/>
      <c r="M3" s="2"/>
      <c r="N3" s="2"/>
      <c r="O3" s="2"/>
      <c r="P3" s="2"/>
      <c r="Q3" s="2"/>
      <c r="R3" s="2"/>
    </row>
    <row r="4" spans="1:18" x14ac:dyDescent="0.2">
      <c r="A4" s="2"/>
      <c r="B4" s="131" t="s">
        <v>278</v>
      </c>
      <c r="C4" s="131"/>
      <c r="D4" s="13" t="s">
        <v>250</v>
      </c>
      <c r="E4" s="15"/>
      <c r="F4" s="15"/>
      <c r="G4" s="15"/>
      <c r="H4" s="15"/>
      <c r="I4" s="15"/>
      <c r="J4" s="15"/>
      <c r="K4" s="15"/>
      <c r="L4" s="15"/>
      <c r="M4" s="15"/>
      <c r="N4" s="15"/>
      <c r="O4" s="15"/>
      <c r="P4" s="15"/>
      <c r="Q4" s="15"/>
      <c r="R4" s="2"/>
    </row>
    <row r="5" spans="1:18" x14ac:dyDescent="0.2">
      <c r="A5" s="2"/>
      <c r="B5" s="134" t="s">
        <v>251</v>
      </c>
      <c r="C5" s="134"/>
      <c r="D5" s="101">
        <v>1</v>
      </c>
      <c r="E5" s="15"/>
      <c r="F5" s="15"/>
      <c r="G5" s="15"/>
      <c r="H5" s="15"/>
      <c r="I5" s="15"/>
      <c r="J5" s="15"/>
      <c r="K5" s="15"/>
      <c r="L5" s="15"/>
      <c r="M5" s="15"/>
      <c r="N5" s="15"/>
      <c r="O5" s="15"/>
      <c r="P5" s="15"/>
      <c r="Q5" s="15"/>
      <c r="R5" s="2"/>
    </row>
    <row r="6" spans="1:18" x14ac:dyDescent="0.2">
      <c r="A6" s="2"/>
      <c r="B6" s="134" t="s">
        <v>252</v>
      </c>
      <c r="C6" s="134"/>
      <c r="D6" s="101">
        <v>0</v>
      </c>
      <c r="E6" s="15"/>
      <c r="F6" s="15"/>
      <c r="G6" s="15"/>
      <c r="H6" s="15"/>
      <c r="I6" s="15"/>
      <c r="J6" s="15"/>
      <c r="K6" s="15"/>
      <c r="L6" s="15"/>
      <c r="M6" s="15"/>
      <c r="N6" s="15"/>
      <c r="O6" s="15"/>
      <c r="P6" s="15"/>
      <c r="Q6" s="15"/>
      <c r="R6" s="2"/>
    </row>
    <row r="7" spans="1:18" x14ac:dyDescent="0.2">
      <c r="A7" s="2"/>
      <c r="B7" s="134" t="s">
        <v>253</v>
      </c>
      <c r="C7" s="134"/>
      <c r="D7" s="101">
        <v>0</v>
      </c>
      <c r="E7" s="15"/>
      <c r="F7" s="15"/>
      <c r="G7" s="15"/>
      <c r="H7" s="15"/>
      <c r="I7" s="15"/>
      <c r="J7" s="15"/>
      <c r="K7" s="15"/>
      <c r="L7" s="15"/>
      <c r="M7" s="15"/>
      <c r="N7" s="15"/>
      <c r="O7" s="15"/>
      <c r="P7" s="15"/>
      <c r="Q7" s="15"/>
      <c r="R7" s="2"/>
    </row>
    <row r="8" spans="1:18" ht="13.5" thickBot="1" x14ac:dyDescent="0.25">
      <c r="A8" s="2"/>
      <c r="B8" s="135" t="s">
        <v>254</v>
      </c>
      <c r="C8" s="135"/>
      <c r="D8" s="102">
        <v>0</v>
      </c>
      <c r="E8" s="15"/>
      <c r="F8" s="15"/>
      <c r="G8" s="15"/>
      <c r="H8" s="15"/>
      <c r="I8" s="15"/>
      <c r="J8" s="15"/>
      <c r="K8" s="15"/>
      <c r="L8" s="15"/>
      <c r="M8" s="15"/>
      <c r="N8" s="15"/>
      <c r="O8" s="15"/>
      <c r="P8" s="15"/>
      <c r="Q8" s="15"/>
      <c r="R8" s="2"/>
    </row>
    <row r="9" spans="1:18" ht="13.5" thickTop="1" x14ac:dyDescent="0.2">
      <c r="A9" s="2"/>
      <c r="B9" s="136" t="s">
        <v>256</v>
      </c>
      <c r="C9" s="136"/>
      <c r="D9" s="106">
        <f>SUM(D5:D8)</f>
        <v>1</v>
      </c>
      <c r="E9" s="52" t="str">
        <f>IF(D9=100%,"","Onjuist")</f>
        <v/>
      </c>
      <c r="F9" s="15"/>
      <c r="G9" s="15"/>
      <c r="H9" s="15"/>
      <c r="I9" s="15"/>
      <c r="J9" s="15"/>
      <c r="K9" s="15"/>
      <c r="L9" s="15"/>
      <c r="M9" s="15"/>
      <c r="N9" s="15"/>
      <c r="O9" s="15"/>
      <c r="P9" s="15"/>
      <c r="Q9" s="15"/>
      <c r="R9" s="2"/>
    </row>
    <row r="10" spans="1:18" x14ac:dyDescent="0.2">
      <c r="A10" s="2"/>
      <c r="B10" s="15"/>
      <c r="C10" s="15"/>
      <c r="D10" s="15"/>
      <c r="E10" s="15"/>
      <c r="F10" s="15"/>
      <c r="G10" s="15"/>
      <c r="H10" s="15"/>
      <c r="I10" s="15"/>
      <c r="J10" s="15"/>
      <c r="K10" s="15"/>
      <c r="L10" s="15"/>
      <c r="M10" s="15"/>
      <c r="N10" s="15"/>
      <c r="O10" s="15"/>
      <c r="P10" s="15"/>
      <c r="Q10" s="15"/>
      <c r="R10" s="2"/>
    </row>
    <row r="11" spans="1:18" ht="15" x14ac:dyDescent="0.2">
      <c r="A11" s="2"/>
      <c r="B11" s="55" t="s">
        <v>1</v>
      </c>
      <c r="C11" s="15"/>
      <c r="D11" s="15"/>
      <c r="E11" s="15"/>
      <c r="F11" s="15"/>
      <c r="G11" s="15"/>
      <c r="H11" s="15"/>
      <c r="I11" s="15"/>
      <c r="J11" s="15"/>
      <c r="K11" s="15"/>
      <c r="L11" s="15"/>
      <c r="M11" s="15"/>
      <c r="N11" s="15"/>
      <c r="O11" s="15"/>
      <c r="P11" s="15"/>
      <c r="Q11" s="15"/>
      <c r="R11" s="2"/>
    </row>
    <row r="12" spans="1:18" x14ac:dyDescent="0.2">
      <c r="A12" s="2"/>
      <c r="B12" s="139" t="s">
        <v>279</v>
      </c>
      <c r="C12" s="140"/>
      <c r="D12" s="9" t="s">
        <v>312</v>
      </c>
      <c r="E12" s="9" t="s">
        <v>313</v>
      </c>
      <c r="F12" s="9" t="s">
        <v>314</v>
      </c>
      <c r="G12" s="9" t="s">
        <v>315</v>
      </c>
      <c r="H12" s="9" t="s">
        <v>316</v>
      </c>
      <c r="I12" s="9" t="s">
        <v>317</v>
      </c>
      <c r="J12" s="9" t="s">
        <v>318</v>
      </c>
      <c r="K12" s="9" t="s">
        <v>319</v>
      </c>
      <c r="L12" s="9" t="s">
        <v>320</v>
      </c>
      <c r="M12" s="9" t="s">
        <v>321</v>
      </c>
      <c r="N12" s="9" t="s">
        <v>322</v>
      </c>
      <c r="O12" s="9" t="s">
        <v>323</v>
      </c>
      <c r="P12" s="9" t="s">
        <v>3</v>
      </c>
      <c r="Q12" s="15"/>
      <c r="R12" s="2"/>
    </row>
    <row r="13" spans="1:18" x14ac:dyDescent="0.2">
      <c r="A13" s="2"/>
      <c r="B13" s="134" t="s">
        <v>280</v>
      </c>
      <c r="C13" s="134"/>
      <c r="D13" s="94"/>
      <c r="E13" s="94"/>
      <c r="F13" s="94"/>
      <c r="G13" s="94"/>
      <c r="H13" s="94"/>
      <c r="I13" s="94"/>
      <c r="J13" s="94"/>
      <c r="K13" s="94"/>
      <c r="L13" s="94"/>
      <c r="M13" s="94"/>
      <c r="N13" s="94"/>
      <c r="O13" s="94"/>
      <c r="P13" s="125">
        <f>SUM(D13:O13)</f>
        <v>0</v>
      </c>
      <c r="Q13" s="15"/>
      <c r="R13" s="2"/>
    </row>
    <row r="14" spans="1:18" x14ac:dyDescent="0.2">
      <c r="A14" s="2"/>
      <c r="B14" s="134" t="s">
        <v>281</v>
      </c>
      <c r="C14" s="134"/>
      <c r="D14" s="69"/>
      <c r="E14" s="69"/>
      <c r="F14" s="69"/>
      <c r="G14" s="69"/>
      <c r="H14" s="69"/>
      <c r="I14" s="69"/>
      <c r="J14" s="69"/>
      <c r="K14" s="69"/>
      <c r="L14" s="69"/>
      <c r="M14" s="69"/>
      <c r="N14" s="69"/>
      <c r="O14" s="69"/>
      <c r="P14" s="108">
        <f>SUM(D14:O14)/12</f>
        <v>0</v>
      </c>
      <c r="Q14" s="15"/>
      <c r="R14" s="2"/>
    </row>
    <row r="15" spans="1:18" x14ac:dyDescent="0.2">
      <c r="A15" s="2"/>
      <c r="B15" s="134" t="s">
        <v>282</v>
      </c>
      <c r="C15" s="134"/>
      <c r="D15" s="56">
        <f>D13*D14</f>
        <v>0</v>
      </c>
      <c r="E15" s="56">
        <f t="shared" ref="E15:N15" si="0">E13*E14</f>
        <v>0</v>
      </c>
      <c r="F15" s="56">
        <f t="shared" si="0"/>
        <v>0</v>
      </c>
      <c r="G15" s="56">
        <f t="shared" si="0"/>
        <v>0</v>
      </c>
      <c r="H15" s="56">
        <f t="shared" si="0"/>
        <v>0</v>
      </c>
      <c r="I15" s="56">
        <f t="shared" si="0"/>
        <v>0</v>
      </c>
      <c r="J15" s="56">
        <f t="shared" si="0"/>
        <v>0</v>
      </c>
      <c r="K15" s="56">
        <f t="shared" si="0"/>
        <v>0</v>
      </c>
      <c r="L15" s="56">
        <f t="shared" si="0"/>
        <v>0</v>
      </c>
      <c r="M15" s="56">
        <f t="shared" si="0"/>
        <v>0</v>
      </c>
      <c r="N15" s="56">
        <f t="shared" si="0"/>
        <v>0</v>
      </c>
      <c r="O15" s="56">
        <f>O13*O14</f>
        <v>0</v>
      </c>
      <c r="P15" s="108">
        <f>SUM(D15:O15)</f>
        <v>0</v>
      </c>
      <c r="Q15" s="15"/>
      <c r="R15" s="2"/>
    </row>
    <row r="16" spans="1:18" ht="13.5" thickBot="1" x14ac:dyDescent="0.25">
      <c r="A16" s="2"/>
      <c r="B16" s="12" t="s">
        <v>261</v>
      </c>
      <c r="C16" s="102">
        <v>0.21</v>
      </c>
      <c r="D16" s="57">
        <f>D15*C16</f>
        <v>0</v>
      </c>
      <c r="E16" s="57">
        <f>E15*C16</f>
        <v>0</v>
      </c>
      <c r="F16" s="57">
        <f>F15*C16</f>
        <v>0</v>
      </c>
      <c r="G16" s="57">
        <f>G15*C16</f>
        <v>0</v>
      </c>
      <c r="H16" s="57">
        <f>H15*C16</f>
        <v>0</v>
      </c>
      <c r="I16" s="57">
        <f>I15*C16</f>
        <v>0</v>
      </c>
      <c r="J16" s="57">
        <f>J15*C16</f>
        <v>0</v>
      </c>
      <c r="K16" s="57">
        <f>K15*C16</f>
        <v>0</v>
      </c>
      <c r="L16" s="57">
        <f>L15*C16</f>
        <v>0</v>
      </c>
      <c r="M16" s="57">
        <f>M15*C16</f>
        <v>0</v>
      </c>
      <c r="N16" s="57">
        <f>N15*C16</f>
        <v>0</v>
      </c>
      <c r="O16" s="57">
        <f>O15*C16</f>
        <v>0</v>
      </c>
      <c r="P16" s="109">
        <f>SUM(D16:O16)</f>
        <v>0</v>
      </c>
      <c r="Q16" s="15"/>
      <c r="R16" s="2"/>
    </row>
    <row r="17" spans="1:18" ht="13.5" thickTop="1" x14ac:dyDescent="0.2">
      <c r="A17" s="2"/>
      <c r="B17" s="141" t="s">
        <v>283</v>
      </c>
      <c r="C17" s="141"/>
      <c r="D17" s="103"/>
      <c r="E17" s="103"/>
      <c r="F17" s="103"/>
      <c r="G17" s="103"/>
      <c r="H17" s="103"/>
      <c r="I17" s="103"/>
      <c r="J17" s="103"/>
      <c r="K17" s="103"/>
      <c r="L17" s="103"/>
      <c r="M17" s="103"/>
      <c r="N17" s="103"/>
      <c r="O17" s="103"/>
      <c r="P17" s="126">
        <f>SUM(D17:O17)</f>
        <v>0</v>
      </c>
      <c r="Q17" s="15"/>
      <c r="R17" s="2"/>
    </row>
    <row r="18" spans="1:18" x14ac:dyDescent="0.2">
      <c r="A18" s="2"/>
      <c r="B18" s="134" t="s">
        <v>284</v>
      </c>
      <c r="C18" s="134"/>
      <c r="D18" s="69"/>
      <c r="E18" s="69"/>
      <c r="F18" s="69"/>
      <c r="G18" s="69"/>
      <c r="H18" s="69"/>
      <c r="I18" s="69"/>
      <c r="J18" s="69"/>
      <c r="K18" s="69"/>
      <c r="L18" s="69"/>
      <c r="M18" s="69"/>
      <c r="N18" s="69"/>
      <c r="O18" s="69"/>
      <c r="P18" s="108">
        <f>SUM(D18:O18)/12</f>
        <v>0</v>
      </c>
      <c r="Q18" s="15"/>
      <c r="R18" s="2"/>
    </row>
    <row r="19" spans="1:18" x14ac:dyDescent="0.2">
      <c r="A19" s="2"/>
      <c r="B19" s="134" t="s">
        <v>285</v>
      </c>
      <c r="C19" s="134"/>
      <c r="D19" s="56">
        <f>D17*D18</f>
        <v>0</v>
      </c>
      <c r="E19" s="56">
        <f t="shared" ref="E19:O19" si="1">E17*E18</f>
        <v>0</v>
      </c>
      <c r="F19" s="56">
        <f t="shared" si="1"/>
        <v>0</v>
      </c>
      <c r="G19" s="56">
        <f t="shared" si="1"/>
        <v>0</v>
      </c>
      <c r="H19" s="56">
        <f t="shared" si="1"/>
        <v>0</v>
      </c>
      <c r="I19" s="56">
        <f t="shared" si="1"/>
        <v>0</v>
      </c>
      <c r="J19" s="56">
        <f t="shared" si="1"/>
        <v>0</v>
      </c>
      <c r="K19" s="56">
        <f t="shared" si="1"/>
        <v>0</v>
      </c>
      <c r="L19" s="56">
        <f t="shared" si="1"/>
        <v>0</v>
      </c>
      <c r="M19" s="56">
        <f t="shared" si="1"/>
        <v>0</v>
      </c>
      <c r="N19" s="56">
        <f t="shared" si="1"/>
        <v>0</v>
      </c>
      <c r="O19" s="56">
        <f t="shared" si="1"/>
        <v>0</v>
      </c>
      <c r="P19" s="108">
        <f>SUM(D19:O19)</f>
        <v>0</v>
      </c>
      <c r="Q19" s="15"/>
      <c r="R19" s="2"/>
    </row>
    <row r="20" spans="1:18" ht="13.5" thickBot="1" x14ac:dyDescent="0.25">
      <c r="A20" s="2"/>
      <c r="B20" s="12" t="s">
        <v>261</v>
      </c>
      <c r="C20" s="102">
        <v>0.21</v>
      </c>
      <c r="D20" s="57">
        <f>D19*C20</f>
        <v>0</v>
      </c>
      <c r="E20" s="57">
        <f>E19*C20</f>
        <v>0</v>
      </c>
      <c r="F20" s="57">
        <f>F19*C20</f>
        <v>0</v>
      </c>
      <c r="G20" s="57">
        <f>G19*C20</f>
        <v>0</v>
      </c>
      <c r="H20" s="57">
        <f>H19*C20</f>
        <v>0</v>
      </c>
      <c r="I20" s="57">
        <f>I19*C20</f>
        <v>0</v>
      </c>
      <c r="J20" s="57">
        <f>J19*C20</f>
        <v>0</v>
      </c>
      <c r="K20" s="57">
        <f>K19*C20</f>
        <v>0</v>
      </c>
      <c r="L20" s="57">
        <f>L19*C20</f>
        <v>0</v>
      </c>
      <c r="M20" s="57">
        <f>M19*C20</f>
        <v>0</v>
      </c>
      <c r="N20" s="57">
        <f>N19*C20</f>
        <v>0</v>
      </c>
      <c r="O20" s="57">
        <f>O19*C20</f>
        <v>0</v>
      </c>
      <c r="P20" s="109">
        <f>SUM(D20:O20)</f>
        <v>0</v>
      </c>
      <c r="Q20" s="15"/>
      <c r="R20" s="2"/>
    </row>
    <row r="21" spans="1:18" ht="13.5" thickTop="1" x14ac:dyDescent="0.2">
      <c r="A21" s="2"/>
      <c r="B21" s="141" t="s">
        <v>286</v>
      </c>
      <c r="C21" s="141"/>
      <c r="D21" s="103"/>
      <c r="E21" s="103"/>
      <c r="F21" s="103"/>
      <c r="G21" s="103"/>
      <c r="H21" s="103"/>
      <c r="I21" s="103"/>
      <c r="J21" s="103"/>
      <c r="K21" s="103"/>
      <c r="L21" s="103"/>
      <c r="M21" s="103"/>
      <c r="N21" s="103"/>
      <c r="O21" s="103"/>
      <c r="P21" s="126">
        <f>SUM(D21:O21)</f>
        <v>0</v>
      </c>
      <c r="Q21" s="15"/>
      <c r="R21" s="2"/>
    </row>
    <row r="22" spans="1:18" x14ac:dyDescent="0.2">
      <c r="A22" s="2"/>
      <c r="B22" s="134" t="s">
        <v>287</v>
      </c>
      <c r="C22" s="134"/>
      <c r="D22" s="69"/>
      <c r="E22" s="69"/>
      <c r="F22" s="69"/>
      <c r="G22" s="69"/>
      <c r="H22" s="69"/>
      <c r="I22" s="69"/>
      <c r="J22" s="69"/>
      <c r="K22" s="69"/>
      <c r="L22" s="69"/>
      <c r="M22" s="69"/>
      <c r="N22" s="69"/>
      <c r="O22" s="69"/>
      <c r="P22" s="108">
        <f>SUM(D22:O22)/12</f>
        <v>0</v>
      </c>
      <c r="Q22" s="15"/>
      <c r="R22" s="2"/>
    </row>
    <row r="23" spans="1:18" x14ac:dyDescent="0.2">
      <c r="A23" s="2"/>
      <c r="B23" s="134" t="s">
        <v>288</v>
      </c>
      <c r="C23" s="134"/>
      <c r="D23" s="56">
        <f>D21*D22</f>
        <v>0</v>
      </c>
      <c r="E23" s="56">
        <f t="shared" ref="E23:O23" si="2">E21*E22</f>
        <v>0</v>
      </c>
      <c r="F23" s="56">
        <f t="shared" si="2"/>
        <v>0</v>
      </c>
      <c r="G23" s="56">
        <f t="shared" si="2"/>
        <v>0</v>
      </c>
      <c r="H23" s="56">
        <f t="shared" si="2"/>
        <v>0</v>
      </c>
      <c r="I23" s="56">
        <f t="shared" si="2"/>
        <v>0</v>
      </c>
      <c r="J23" s="56">
        <f t="shared" si="2"/>
        <v>0</v>
      </c>
      <c r="K23" s="56">
        <f t="shared" si="2"/>
        <v>0</v>
      </c>
      <c r="L23" s="56">
        <f t="shared" si="2"/>
        <v>0</v>
      </c>
      <c r="M23" s="56">
        <f t="shared" si="2"/>
        <v>0</v>
      </c>
      <c r="N23" s="56">
        <f t="shared" si="2"/>
        <v>0</v>
      </c>
      <c r="O23" s="56">
        <f t="shared" si="2"/>
        <v>0</v>
      </c>
      <c r="P23" s="108">
        <f>SUM(D23:O23)</f>
        <v>0</v>
      </c>
      <c r="Q23" s="15"/>
      <c r="R23" s="2"/>
    </row>
    <row r="24" spans="1:18" ht="13.5" thickBot="1" x14ac:dyDescent="0.25">
      <c r="A24" s="2"/>
      <c r="B24" s="12" t="s">
        <v>261</v>
      </c>
      <c r="C24" s="102">
        <v>0.21</v>
      </c>
      <c r="D24" s="57">
        <f>D23*C24</f>
        <v>0</v>
      </c>
      <c r="E24" s="57">
        <f>E23*C24</f>
        <v>0</v>
      </c>
      <c r="F24" s="57">
        <f>F23*C24</f>
        <v>0</v>
      </c>
      <c r="G24" s="57">
        <f>G23*C24</f>
        <v>0</v>
      </c>
      <c r="H24" s="57">
        <f>H23*C24</f>
        <v>0</v>
      </c>
      <c r="I24" s="57">
        <f>I23*C24</f>
        <v>0</v>
      </c>
      <c r="J24" s="57">
        <f>J23*C24</f>
        <v>0</v>
      </c>
      <c r="K24" s="57">
        <f>K23*C24</f>
        <v>0</v>
      </c>
      <c r="L24" s="57">
        <f>L23*C24</f>
        <v>0</v>
      </c>
      <c r="M24" s="57">
        <f>M23*C24</f>
        <v>0</v>
      </c>
      <c r="N24" s="57">
        <f>N23*C24</f>
        <v>0</v>
      </c>
      <c r="O24" s="57">
        <f>O23*C24</f>
        <v>0</v>
      </c>
      <c r="P24" s="109">
        <f>SUM(D24:O24)</f>
        <v>0</v>
      </c>
      <c r="Q24" s="15"/>
      <c r="R24" s="2"/>
    </row>
    <row r="25" spans="1:18" ht="13.5" thickTop="1" x14ac:dyDescent="0.2">
      <c r="A25" s="2"/>
      <c r="B25" s="136" t="s">
        <v>289</v>
      </c>
      <c r="C25" s="136"/>
      <c r="D25" s="110">
        <f>D15+D19+D23</f>
        <v>0</v>
      </c>
      <c r="E25" s="110">
        <f t="shared" ref="E25:O26" si="3">E15+E19+E23</f>
        <v>0</v>
      </c>
      <c r="F25" s="110">
        <f t="shared" si="3"/>
        <v>0</v>
      </c>
      <c r="G25" s="110">
        <f t="shared" si="3"/>
        <v>0</v>
      </c>
      <c r="H25" s="110">
        <f t="shared" si="3"/>
        <v>0</v>
      </c>
      <c r="I25" s="110">
        <f t="shared" si="3"/>
        <v>0</v>
      </c>
      <c r="J25" s="110">
        <f t="shared" si="3"/>
        <v>0</v>
      </c>
      <c r="K25" s="110">
        <f t="shared" si="3"/>
        <v>0</v>
      </c>
      <c r="L25" s="110">
        <f t="shared" si="3"/>
        <v>0</v>
      </c>
      <c r="M25" s="110">
        <f t="shared" si="3"/>
        <v>0</v>
      </c>
      <c r="N25" s="110">
        <f t="shared" si="3"/>
        <v>0</v>
      </c>
      <c r="O25" s="110">
        <f t="shared" si="3"/>
        <v>0</v>
      </c>
      <c r="P25" s="80">
        <f>SUM(D25:O25)</f>
        <v>0</v>
      </c>
      <c r="Q25" s="15"/>
      <c r="R25" s="2"/>
    </row>
    <row r="26" spans="1:18" x14ac:dyDescent="0.2">
      <c r="A26" s="2"/>
      <c r="B26" s="138" t="s">
        <v>261</v>
      </c>
      <c r="C26" s="138"/>
      <c r="D26" s="111">
        <f>D16+D20+D24</f>
        <v>0</v>
      </c>
      <c r="E26" s="111">
        <f t="shared" si="3"/>
        <v>0</v>
      </c>
      <c r="F26" s="111">
        <f t="shared" si="3"/>
        <v>0</v>
      </c>
      <c r="G26" s="111">
        <f t="shared" si="3"/>
        <v>0</v>
      </c>
      <c r="H26" s="111">
        <f t="shared" si="3"/>
        <v>0</v>
      </c>
      <c r="I26" s="111">
        <f t="shared" si="3"/>
        <v>0</v>
      </c>
      <c r="J26" s="111">
        <f t="shared" si="3"/>
        <v>0</v>
      </c>
      <c r="K26" s="111">
        <f t="shared" si="3"/>
        <v>0</v>
      </c>
      <c r="L26" s="111">
        <f t="shared" si="3"/>
        <v>0</v>
      </c>
      <c r="M26" s="111">
        <f t="shared" si="3"/>
        <v>0</v>
      </c>
      <c r="N26" s="111">
        <f t="shared" si="3"/>
        <v>0</v>
      </c>
      <c r="O26" s="111">
        <f t="shared" si="3"/>
        <v>0</v>
      </c>
      <c r="P26" s="108">
        <f>SUM(D26:O26)</f>
        <v>0</v>
      </c>
      <c r="Q26" s="15"/>
      <c r="R26" s="2"/>
    </row>
    <row r="27" spans="1:18" x14ac:dyDescent="0.2">
      <c r="A27" s="2"/>
      <c r="B27" s="15"/>
      <c r="C27" s="15"/>
      <c r="D27" s="15"/>
      <c r="E27" s="15"/>
      <c r="F27" s="15"/>
      <c r="G27" s="15"/>
      <c r="H27" s="15"/>
      <c r="I27" s="15"/>
      <c r="J27" s="15"/>
      <c r="K27" s="15"/>
      <c r="L27" s="15"/>
      <c r="M27" s="15"/>
      <c r="N27" s="15"/>
      <c r="O27" s="15"/>
      <c r="P27" s="15"/>
      <c r="Q27" s="15"/>
      <c r="R27" s="2"/>
    </row>
    <row r="28" spans="1:18" x14ac:dyDescent="0.2">
      <c r="A28" s="2"/>
      <c r="B28" s="131" t="s">
        <v>290</v>
      </c>
      <c r="C28" s="131"/>
      <c r="D28" s="13" t="s">
        <v>291</v>
      </c>
      <c r="E28" s="13" t="s">
        <v>292</v>
      </c>
      <c r="F28" s="29" t="s">
        <v>293</v>
      </c>
      <c r="G28" s="29" t="s">
        <v>294</v>
      </c>
      <c r="H28" s="29" t="s">
        <v>295</v>
      </c>
      <c r="I28" s="15"/>
      <c r="J28" s="15"/>
      <c r="K28" s="15"/>
      <c r="L28" s="15"/>
      <c r="M28" s="15"/>
      <c r="N28" s="15"/>
      <c r="O28" s="15"/>
      <c r="P28" s="15"/>
      <c r="Q28" s="15"/>
      <c r="R28" s="2"/>
    </row>
    <row r="29" spans="1:18" x14ac:dyDescent="0.2">
      <c r="A29" s="2"/>
      <c r="B29" s="134" t="s">
        <v>296</v>
      </c>
      <c r="C29" s="134"/>
      <c r="D29" s="62">
        <f>P13</f>
        <v>0</v>
      </c>
      <c r="E29" s="62">
        <f>Verkoop!P14</f>
        <v>0</v>
      </c>
      <c r="F29" s="62">
        <f>IF(D29-E29&lt;0,0,D29-E29)</f>
        <v>0</v>
      </c>
      <c r="G29" s="35">
        <f>F29*P14</f>
        <v>0</v>
      </c>
      <c r="H29" s="108">
        <f>P16-G29</f>
        <v>0</v>
      </c>
      <c r="I29" s="15"/>
      <c r="J29" s="15"/>
      <c r="K29" s="15"/>
      <c r="L29" s="15"/>
      <c r="M29" s="15"/>
      <c r="N29" s="15"/>
      <c r="O29" s="15"/>
      <c r="P29" s="15"/>
      <c r="Q29" s="15"/>
      <c r="R29" s="2"/>
    </row>
    <row r="30" spans="1:18" x14ac:dyDescent="0.2">
      <c r="A30" s="2"/>
      <c r="B30" s="134" t="s">
        <v>297</v>
      </c>
      <c r="C30" s="134"/>
      <c r="D30" s="62">
        <f>P17</f>
        <v>0</v>
      </c>
      <c r="E30" s="62">
        <f>Verkoop!P18</f>
        <v>0</v>
      </c>
      <c r="F30" s="62">
        <f>IF(D30-E30&lt;0,0,D30-E30)</f>
        <v>0</v>
      </c>
      <c r="G30" s="35">
        <f>F30*P18</f>
        <v>0</v>
      </c>
      <c r="H30" s="108">
        <f>P20-G30</f>
        <v>0</v>
      </c>
      <c r="I30" s="15"/>
      <c r="J30" s="15"/>
      <c r="K30" s="15"/>
      <c r="L30" s="15"/>
      <c r="M30" s="15"/>
      <c r="N30" s="15"/>
      <c r="O30" s="15"/>
      <c r="P30" s="15"/>
      <c r="Q30" s="15"/>
      <c r="R30" s="2"/>
    </row>
    <row r="31" spans="1:18" ht="13.5" thickBot="1" x14ac:dyDescent="0.25">
      <c r="A31" s="2"/>
      <c r="B31" s="134" t="s">
        <v>298</v>
      </c>
      <c r="C31" s="134"/>
      <c r="D31" s="62">
        <f>P21</f>
        <v>0</v>
      </c>
      <c r="E31" s="62">
        <f>Verkoop!P22</f>
        <v>0</v>
      </c>
      <c r="F31" s="62">
        <f>IF(D31-E31&lt;0,0,D31-E31)</f>
        <v>0</v>
      </c>
      <c r="G31" s="35">
        <f>F31*P22</f>
        <v>0</v>
      </c>
      <c r="H31" s="109">
        <f>P24-G31</f>
        <v>0</v>
      </c>
      <c r="I31" s="15"/>
      <c r="J31" s="15"/>
      <c r="K31" s="15"/>
      <c r="L31" s="15"/>
      <c r="M31" s="15"/>
      <c r="N31" s="15"/>
      <c r="O31" s="15"/>
      <c r="P31" s="15"/>
      <c r="Q31" s="15"/>
      <c r="R31" s="2"/>
    </row>
    <row r="32" spans="1:18" ht="13.5" thickTop="1" x14ac:dyDescent="0.2">
      <c r="A32" s="2"/>
      <c r="B32" s="15"/>
      <c r="C32" s="15"/>
      <c r="D32" s="15"/>
      <c r="E32" s="15"/>
      <c r="F32" s="15"/>
      <c r="G32" s="80">
        <f>SUM(G29:G31)</f>
        <v>0</v>
      </c>
      <c r="H32" s="80">
        <f>SUM(H29:H31)</f>
        <v>0</v>
      </c>
      <c r="I32" s="15"/>
      <c r="J32" s="15"/>
      <c r="K32" s="15"/>
      <c r="L32" s="15"/>
      <c r="M32" s="15"/>
      <c r="N32" s="15"/>
      <c r="O32" s="15"/>
      <c r="P32" s="15"/>
      <c r="Q32" s="15"/>
      <c r="R32" s="2"/>
    </row>
    <row r="33" spans="1:18" x14ac:dyDescent="0.2">
      <c r="A33" s="2"/>
      <c r="B33" s="15"/>
      <c r="C33" s="15"/>
      <c r="D33" s="15"/>
      <c r="E33" s="15"/>
      <c r="F33" s="15"/>
      <c r="G33" s="15"/>
      <c r="H33" s="15"/>
      <c r="I33" s="15"/>
      <c r="J33" s="15"/>
      <c r="K33" s="15"/>
      <c r="L33" s="15"/>
      <c r="M33" s="15"/>
      <c r="N33" s="15"/>
      <c r="O33" s="15"/>
      <c r="P33" s="15"/>
      <c r="Q33" s="15"/>
      <c r="R33" s="2"/>
    </row>
    <row r="34" spans="1:18" x14ac:dyDescent="0.2">
      <c r="A34" s="2"/>
      <c r="B34" s="139" t="s">
        <v>299</v>
      </c>
      <c r="C34" s="140"/>
      <c r="D34" s="9" t="s">
        <v>312</v>
      </c>
      <c r="E34" s="9" t="s">
        <v>313</v>
      </c>
      <c r="F34" s="9" t="s">
        <v>314</v>
      </c>
      <c r="G34" s="9" t="s">
        <v>315</v>
      </c>
      <c r="H34" s="9" t="s">
        <v>316</v>
      </c>
      <c r="I34" s="9" t="s">
        <v>317</v>
      </c>
      <c r="J34" s="9" t="s">
        <v>318</v>
      </c>
      <c r="K34" s="9" t="s">
        <v>319</v>
      </c>
      <c r="L34" s="9" t="s">
        <v>320</v>
      </c>
      <c r="M34" s="9" t="s">
        <v>321</v>
      </c>
      <c r="N34" s="9" t="s">
        <v>322</v>
      </c>
      <c r="O34" s="9" t="s">
        <v>323</v>
      </c>
      <c r="P34" s="9" t="s">
        <v>3</v>
      </c>
      <c r="Q34" s="15"/>
      <c r="R34" s="2"/>
    </row>
    <row r="35" spans="1:18" x14ac:dyDescent="0.2">
      <c r="A35" s="2"/>
      <c r="B35" s="134" t="s">
        <v>300</v>
      </c>
      <c r="C35" s="134"/>
      <c r="D35" s="56">
        <f>D25*D5</f>
        <v>0</v>
      </c>
      <c r="E35" s="56">
        <f>(E25*D5)+(D25*D6)</f>
        <v>0</v>
      </c>
      <c r="F35" s="56">
        <f>(F25*D5)+(E25*D6)+(D25*D7)</f>
        <v>0</v>
      </c>
      <c r="G35" s="56">
        <f>(G25*D5)+(F25*D6)+(E25*D7)+(D25*D8)</f>
        <v>0</v>
      </c>
      <c r="H35" s="56">
        <f>(H25*D5)+(G25*D6)+(F25*D7)+(E25*D8)</f>
        <v>0</v>
      </c>
      <c r="I35" s="56">
        <f>(I25*D5)+(H25*D6)+(G25*D7)+(F25*D8)</f>
        <v>0</v>
      </c>
      <c r="J35" s="56">
        <f>(J25*D5)+(I25*D6)+(H25*D7)+(G25*D8)</f>
        <v>0</v>
      </c>
      <c r="K35" s="56">
        <f>(K25*D5)+(J25*D6)+(I25*D7)+(H25*D8)</f>
        <v>0</v>
      </c>
      <c r="L35" s="56">
        <f>(L25*D5)+(K25*D6)+(J25*D7)+(I25*D8)</f>
        <v>0</v>
      </c>
      <c r="M35" s="56">
        <f>(M25*D5)+(L25*D6)+(K25*D7)+(J25*D8)</f>
        <v>0</v>
      </c>
      <c r="N35" s="56">
        <f>(N25*D5)+(M25*D6)+(L25*D7)+(K25*D8)</f>
        <v>0</v>
      </c>
      <c r="O35" s="56">
        <f>(O25*D5)+(N25*D6)+(M25*D7)+(L25*D8)</f>
        <v>0</v>
      </c>
      <c r="P35" s="111">
        <f>SUM(D35:O35)</f>
        <v>0</v>
      </c>
      <c r="Q35" s="15"/>
      <c r="R35" s="2"/>
    </row>
    <row r="36" spans="1:18" ht="13.5" thickBot="1" x14ac:dyDescent="0.25">
      <c r="A36" s="2"/>
      <c r="B36" s="135" t="s">
        <v>261</v>
      </c>
      <c r="C36" s="135"/>
      <c r="D36" s="57">
        <f>D26*D5</f>
        <v>0</v>
      </c>
      <c r="E36" s="57">
        <f>(E26*D5)+(D26*D6)</f>
        <v>0</v>
      </c>
      <c r="F36" s="57">
        <f>(F26*D5)+(E26*D6)+(D26*D7)</f>
        <v>0</v>
      </c>
      <c r="G36" s="57">
        <f>(G26*D5)+(F26*D6)+(E26*D7)+(D26*D8)</f>
        <v>0</v>
      </c>
      <c r="H36" s="57">
        <f>(H26*D5)+(G26*D6)+(F26*D7)+(E26*D8)</f>
        <v>0</v>
      </c>
      <c r="I36" s="57">
        <f>(I26*D5)+(H26*D6)+(G26*D7)+(F26*D8)</f>
        <v>0</v>
      </c>
      <c r="J36" s="57">
        <f>(J26*D5)+(I26*D6)+(H26*D7)+(G26*D8)</f>
        <v>0</v>
      </c>
      <c r="K36" s="57">
        <f>(K26*D5)+(J26*D6)+(I26*D7)+(H26*D8)</f>
        <v>0</v>
      </c>
      <c r="L36" s="57">
        <f>(L26*D5)+(K26*D6)+(J26*D7)+(I26*D8)</f>
        <v>0</v>
      </c>
      <c r="M36" s="57">
        <f>(M26*D5)+(L26*D6)+(K26*D7)+(J26*D8)</f>
        <v>0</v>
      </c>
      <c r="N36" s="57">
        <f>(N26*D5)+(M26*D6)+(L26*D7)+(K26*D8)</f>
        <v>0</v>
      </c>
      <c r="O36" s="57">
        <f>(O26*D5)+(N26*D6)+(M26*D7)+(L26*D8)</f>
        <v>0</v>
      </c>
      <c r="P36" s="112">
        <f>SUM(D36:O36)</f>
        <v>0</v>
      </c>
      <c r="Q36" s="15"/>
      <c r="R36" s="2"/>
    </row>
    <row r="37" spans="1:18" ht="13.5" thickTop="1" x14ac:dyDescent="0.2">
      <c r="A37" s="2"/>
      <c r="B37" s="136" t="s">
        <v>3</v>
      </c>
      <c r="C37" s="136"/>
      <c r="D37" s="110">
        <f>D35+D36</f>
        <v>0</v>
      </c>
      <c r="E37" s="110">
        <f t="shared" ref="E37:O37" si="4">E35+E36</f>
        <v>0</v>
      </c>
      <c r="F37" s="110">
        <f t="shared" si="4"/>
        <v>0</v>
      </c>
      <c r="G37" s="110">
        <f t="shared" si="4"/>
        <v>0</v>
      </c>
      <c r="H37" s="110">
        <f t="shared" si="4"/>
        <v>0</v>
      </c>
      <c r="I37" s="110">
        <f t="shared" si="4"/>
        <v>0</v>
      </c>
      <c r="J37" s="110">
        <f t="shared" si="4"/>
        <v>0</v>
      </c>
      <c r="K37" s="110">
        <f t="shared" si="4"/>
        <v>0</v>
      </c>
      <c r="L37" s="110">
        <f t="shared" si="4"/>
        <v>0</v>
      </c>
      <c r="M37" s="110">
        <f t="shared" si="4"/>
        <v>0</v>
      </c>
      <c r="N37" s="110">
        <f t="shared" si="4"/>
        <v>0</v>
      </c>
      <c r="O37" s="110">
        <f t="shared" si="4"/>
        <v>0</v>
      </c>
      <c r="P37" s="110">
        <f>SUM(D37:O37)</f>
        <v>0</v>
      </c>
      <c r="Q37" s="15"/>
      <c r="R37" s="2"/>
    </row>
    <row r="38" spans="1:18" x14ac:dyDescent="0.2">
      <c r="A38" s="2"/>
      <c r="B38" s="15"/>
      <c r="C38" s="15"/>
      <c r="D38" s="15"/>
      <c r="E38" s="15"/>
      <c r="F38" s="15"/>
      <c r="G38" s="15"/>
      <c r="H38" s="15"/>
      <c r="I38" s="15"/>
      <c r="J38" s="15"/>
      <c r="K38" s="15"/>
      <c r="L38" s="15"/>
      <c r="M38" s="15"/>
      <c r="N38" s="15"/>
      <c r="O38" s="15"/>
      <c r="P38" s="15"/>
      <c r="Q38" s="15"/>
      <c r="R38" s="2"/>
    </row>
    <row r="39" spans="1:18" x14ac:dyDescent="0.2">
      <c r="A39" s="2"/>
      <c r="B39" s="139" t="s">
        <v>301</v>
      </c>
      <c r="C39" s="140"/>
      <c r="D39" s="9" t="s">
        <v>312</v>
      </c>
      <c r="E39" s="9" t="s">
        <v>313</v>
      </c>
      <c r="F39" s="9" t="s">
        <v>314</v>
      </c>
      <c r="G39" s="9" t="s">
        <v>315</v>
      </c>
      <c r="H39" s="9" t="s">
        <v>316</v>
      </c>
      <c r="I39" s="9" t="s">
        <v>317</v>
      </c>
      <c r="J39" s="9" t="s">
        <v>318</v>
      </c>
      <c r="K39" s="9" t="s">
        <v>319</v>
      </c>
      <c r="L39" s="9" t="s">
        <v>320</v>
      </c>
      <c r="M39" s="9" t="s">
        <v>321</v>
      </c>
      <c r="N39" s="9" t="s">
        <v>322</v>
      </c>
      <c r="O39" s="9" t="s">
        <v>323</v>
      </c>
      <c r="P39" s="9" t="s">
        <v>302</v>
      </c>
      <c r="Q39" s="15"/>
      <c r="R39" s="2"/>
    </row>
    <row r="40" spans="1:18" x14ac:dyDescent="0.2">
      <c r="A40" s="2"/>
      <c r="B40" s="134" t="s">
        <v>303</v>
      </c>
      <c r="C40" s="134"/>
      <c r="D40" s="56">
        <f>D25+D26-D37</f>
        <v>0</v>
      </c>
      <c r="E40" s="56">
        <f>D40+E25+E26-E37</f>
        <v>0</v>
      </c>
      <c r="F40" s="56">
        <f>E40+F25+F26-F37</f>
        <v>0</v>
      </c>
      <c r="G40" s="56">
        <f t="shared" ref="G40:O40" si="5">F40+G25+G26-G37</f>
        <v>0</v>
      </c>
      <c r="H40" s="56">
        <f t="shared" si="5"/>
        <v>0</v>
      </c>
      <c r="I40" s="56">
        <f t="shared" si="5"/>
        <v>0</v>
      </c>
      <c r="J40" s="56">
        <f t="shared" si="5"/>
        <v>0</v>
      </c>
      <c r="K40" s="56">
        <f t="shared" si="5"/>
        <v>0</v>
      </c>
      <c r="L40" s="56">
        <f t="shared" si="5"/>
        <v>0</v>
      </c>
      <c r="M40" s="56">
        <f t="shared" si="5"/>
        <v>0</v>
      </c>
      <c r="N40" s="56">
        <f t="shared" si="5"/>
        <v>0</v>
      </c>
      <c r="O40" s="56">
        <f t="shared" si="5"/>
        <v>0</v>
      </c>
      <c r="P40" s="108">
        <f>P25+P26-P37</f>
        <v>0</v>
      </c>
      <c r="Q40" s="15"/>
      <c r="R40" s="2"/>
    </row>
    <row r="41" spans="1:18" x14ac:dyDescent="0.2">
      <c r="A41" s="2"/>
      <c r="B41" s="15"/>
      <c r="C41" s="15"/>
      <c r="D41" s="15"/>
      <c r="E41" s="15"/>
      <c r="F41" s="15"/>
      <c r="G41" s="15"/>
      <c r="H41" s="15"/>
      <c r="I41" s="15"/>
      <c r="J41" s="15"/>
      <c r="K41" s="15"/>
      <c r="L41" s="15"/>
      <c r="M41" s="15"/>
      <c r="N41" s="15"/>
      <c r="O41" s="15"/>
      <c r="P41" s="15"/>
      <c r="Q41" s="15"/>
      <c r="R41" s="2"/>
    </row>
    <row r="42" spans="1:18" x14ac:dyDescent="0.2">
      <c r="A42" s="2"/>
      <c r="B42" s="15"/>
      <c r="C42" s="15"/>
      <c r="D42" s="15"/>
      <c r="E42" s="15"/>
      <c r="F42" s="15"/>
      <c r="G42" s="15"/>
      <c r="H42" s="15"/>
      <c r="I42" s="15"/>
      <c r="J42" s="15"/>
      <c r="K42" s="15"/>
      <c r="L42" s="15"/>
      <c r="M42" s="15"/>
      <c r="N42" s="15"/>
      <c r="O42" s="15"/>
      <c r="P42" s="15"/>
      <c r="Q42" s="15"/>
      <c r="R42" s="2"/>
    </row>
    <row r="43" spans="1:18" ht="15" x14ac:dyDescent="0.2">
      <c r="A43" s="2"/>
      <c r="B43" s="55" t="s">
        <v>33</v>
      </c>
      <c r="C43" s="15"/>
      <c r="D43" s="15"/>
      <c r="E43" s="15"/>
      <c r="F43" s="15"/>
      <c r="G43" s="15"/>
      <c r="H43" s="15"/>
      <c r="I43" s="15"/>
      <c r="J43" s="15"/>
      <c r="K43" s="15"/>
      <c r="L43" s="15"/>
      <c r="M43" s="15"/>
      <c r="N43" s="15"/>
      <c r="O43" s="15"/>
      <c r="P43" s="15"/>
      <c r="Q43" s="15"/>
      <c r="R43" s="2"/>
    </row>
    <row r="44" spans="1:18" x14ac:dyDescent="0.2">
      <c r="A44" s="2"/>
      <c r="B44" s="139" t="s">
        <v>279</v>
      </c>
      <c r="C44" s="140"/>
      <c r="D44" s="9" t="s">
        <v>312</v>
      </c>
      <c r="E44" s="9" t="s">
        <v>313</v>
      </c>
      <c r="F44" s="9" t="s">
        <v>314</v>
      </c>
      <c r="G44" s="9" t="s">
        <v>315</v>
      </c>
      <c r="H44" s="9" t="s">
        <v>316</v>
      </c>
      <c r="I44" s="9" t="s">
        <v>317</v>
      </c>
      <c r="J44" s="9" t="s">
        <v>318</v>
      </c>
      <c r="K44" s="9" t="s">
        <v>319</v>
      </c>
      <c r="L44" s="9" t="s">
        <v>320</v>
      </c>
      <c r="M44" s="9" t="s">
        <v>321</v>
      </c>
      <c r="N44" s="9" t="s">
        <v>322</v>
      </c>
      <c r="O44" s="9" t="s">
        <v>323</v>
      </c>
      <c r="P44" s="9" t="s">
        <v>3</v>
      </c>
      <c r="Q44" s="15"/>
      <c r="R44" s="2"/>
    </row>
    <row r="45" spans="1:18" x14ac:dyDescent="0.2">
      <c r="A45" s="2"/>
      <c r="B45" s="134" t="s">
        <v>280</v>
      </c>
      <c r="C45" s="134"/>
      <c r="D45" s="94"/>
      <c r="E45" s="94"/>
      <c r="F45" s="94"/>
      <c r="G45" s="94"/>
      <c r="H45" s="94"/>
      <c r="I45" s="94"/>
      <c r="J45" s="94"/>
      <c r="K45" s="94"/>
      <c r="L45" s="94"/>
      <c r="M45" s="94"/>
      <c r="N45" s="94"/>
      <c r="O45" s="94"/>
      <c r="P45" s="107">
        <f>SUM(D45:O45)</f>
        <v>0</v>
      </c>
      <c r="Q45" s="15"/>
      <c r="R45" s="2"/>
    </row>
    <row r="46" spans="1:18" x14ac:dyDescent="0.2">
      <c r="A46" s="2"/>
      <c r="B46" s="134" t="s">
        <v>281</v>
      </c>
      <c r="C46" s="134"/>
      <c r="D46" s="69"/>
      <c r="E46" s="69"/>
      <c r="F46" s="69"/>
      <c r="G46" s="69"/>
      <c r="H46" s="69"/>
      <c r="I46" s="69"/>
      <c r="J46" s="69"/>
      <c r="K46" s="69"/>
      <c r="L46" s="69"/>
      <c r="M46" s="69"/>
      <c r="N46" s="69"/>
      <c r="O46" s="69"/>
      <c r="P46" s="108">
        <f>SUM(D46:O46)/12</f>
        <v>0</v>
      </c>
      <c r="Q46" s="15"/>
      <c r="R46" s="2"/>
    </row>
    <row r="47" spans="1:18" x14ac:dyDescent="0.2">
      <c r="A47" s="2"/>
      <c r="B47" s="134" t="s">
        <v>282</v>
      </c>
      <c r="C47" s="134"/>
      <c r="D47" s="56">
        <f>D45*D46</f>
        <v>0</v>
      </c>
      <c r="E47" s="56">
        <f t="shared" ref="E47:O47" si="6">E45*E46</f>
        <v>0</v>
      </c>
      <c r="F47" s="56">
        <f t="shared" si="6"/>
        <v>0</v>
      </c>
      <c r="G47" s="56">
        <f t="shared" si="6"/>
        <v>0</v>
      </c>
      <c r="H47" s="56">
        <f t="shared" si="6"/>
        <v>0</v>
      </c>
      <c r="I47" s="56">
        <f t="shared" si="6"/>
        <v>0</v>
      </c>
      <c r="J47" s="56">
        <f t="shared" si="6"/>
        <v>0</v>
      </c>
      <c r="K47" s="56">
        <f t="shared" si="6"/>
        <v>0</v>
      </c>
      <c r="L47" s="56">
        <f t="shared" si="6"/>
        <v>0</v>
      </c>
      <c r="M47" s="56">
        <f t="shared" si="6"/>
        <v>0</v>
      </c>
      <c r="N47" s="56">
        <f t="shared" si="6"/>
        <v>0</v>
      </c>
      <c r="O47" s="56">
        <f t="shared" si="6"/>
        <v>0</v>
      </c>
      <c r="P47" s="108">
        <f>SUM(D47:O47)</f>
        <v>0</v>
      </c>
      <c r="Q47" s="15"/>
      <c r="R47" s="2"/>
    </row>
    <row r="48" spans="1:18" ht="13.5" thickBot="1" x14ac:dyDescent="0.25">
      <c r="A48" s="2"/>
      <c r="B48" s="12" t="s">
        <v>261</v>
      </c>
      <c r="C48" s="102">
        <v>0.21</v>
      </c>
      <c r="D48" s="57">
        <f>D47*C48</f>
        <v>0</v>
      </c>
      <c r="E48" s="57">
        <f>E47*C48</f>
        <v>0</v>
      </c>
      <c r="F48" s="57">
        <f>F47*C48</f>
        <v>0</v>
      </c>
      <c r="G48" s="57">
        <f>G47*C48</f>
        <v>0</v>
      </c>
      <c r="H48" s="57">
        <f>H47*C48</f>
        <v>0</v>
      </c>
      <c r="I48" s="57">
        <f>I47*C48</f>
        <v>0</v>
      </c>
      <c r="J48" s="57">
        <f>J47*C48</f>
        <v>0</v>
      </c>
      <c r="K48" s="57">
        <f>K47*C48</f>
        <v>0</v>
      </c>
      <c r="L48" s="57">
        <f>L47*C48</f>
        <v>0</v>
      </c>
      <c r="M48" s="57">
        <f>M47*C48</f>
        <v>0</v>
      </c>
      <c r="N48" s="57">
        <f>N47*C48</f>
        <v>0</v>
      </c>
      <c r="O48" s="57">
        <f>O47*C48</f>
        <v>0</v>
      </c>
      <c r="P48" s="109">
        <f>SUM(D48:O48)</f>
        <v>0</v>
      </c>
      <c r="Q48" s="15"/>
      <c r="R48" s="2"/>
    </row>
    <row r="49" spans="1:18" ht="13.5" thickTop="1" x14ac:dyDescent="0.2">
      <c r="A49" s="2"/>
      <c r="B49" s="141" t="s">
        <v>283</v>
      </c>
      <c r="C49" s="141"/>
      <c r="D49" s="103"/>
      <c r="E49" s="103"/>
      <c r="F49" s="103"/>
      <c r="G49" s="103"/>
      <c r="H49" s="103"/>
      <c r="I49" s="103"/>
      <c r="J49" s="103"/>
      <c r="K49" s="103"/>
      <c r="L49" s="103"/>
      <c r="M49" s="103"/>
      <c r="N49" s="103"/>
      <c r="O49" s="103"/>
      <c r="P49" s="79">
        <f>SUM(D49:O49)</f>
        <v>0</v>
      </c>
      <c r="Q49" s="15"/>
      <c r="R49" s="2"/>
    </row>
    <row r="50" spans="1:18" x14ac:dyDescent="0.2">
      <c r="A50" s="2"/>
      <c r="B50" s="134" t="s">
        <v>284</v>
      </c>
      <c r="C50" s="134"/>
      <c r="D50" s="69"/>
      <c r="E50" s="69"/>
      <c r="F50" s="69"/>
      <c r="G50" s="69"/>
      <c r="H50" s="69"/>
      <c r="I50" s="69"/>
      <c r="J50" s="69"/>
      <c r="K50" s="69"/>
      <c r="L50" s="69"/>
      <c r="M50" s="69"/>
      <c r="N50" s="69"/>
      <c r="O50" s="69"/>
      <c r="P50" s="108">
        <f>SUM(D50:O50)/12</f>
        <v>0</v>
      </c>
      <c r="Q50" s="15"/>
      <c r="R50" s="2"/>
    </row>
    <row r="51" spans="1:18" x14ac:dyDescent="0.2">
      <c r="A51" s="2"/>
      <c r="B51" s="134" t="s">
        <v>285</v>
      </c>
      <c r="C51" s="134"/>
      <c r="D51" s="56">
        <f>D49*D50</f>
        <v>0</v>
      </c>
      <c r="E51" s="56">
        <f t="shared" ref="E51:O51" si="7">E49*E50</f>
        <v>0</v>
      </c>
      <c r="F51" s="56">
        <f t="shared" si="7"/>
        <v>0</v>
      </c>
      <c r="G51" s="56">
        <f t="shared" si="7"/>
        <v>0</v>
      </c>
      <c r="H51" s="56">
        <f t="shared" si="7"/>
        <v>0</v>
      </c>
      <c r="I51" s="56">
        <f t="shared" si="7"/>
        <v>0</v>
      </c>
      <c r="J51" s="56">
        <f t="shared" si="7"/>
        <v>0</v>
      </c>
      <c r="K51" s="56">
        <f t="shared" si="7"/>
        <v>0</v>
      </c>
      <c r="L51" s="56">
        <f t="shared" si="7"/>
        <v>0</v>
      </c>
      <c r="M51" s="56">
        <f t="shared" si="7"/>
        <v>0</v>
      </c>
      <c r="N51" s="56">
        <f t="shared" si="7"/>
        <v>0</v>
      </c>
      <c r="O51" s="56">
        <f t="shared" si="7"/>
        <v>0</v>
      </c>
      <c r="P51" s="108">
        <f>SUM(D51:O51)</f>
        <v>0</v>
      </c>
      <c r="Q51" s="15"/>
      <c r="R51" s="2"/>
    </row>
    <row r="52" spans="1:18" ht="13.5" thickBot="1" x14ac:dyDescent="0.25">
      <c r="A52" s="2"/>
      <c r="B52" s="12" t="s">
        <v>261</v>
      </c>
      <c r="C52" s="102">
        <v>0.21</v>
      </c>
      <c r="D52" s="57">
        <f>D51*C52</f>
        <v>0</v>
      </c>
      <c r="E52" s="57">
        <f>E51*C52</f>
        <v>0</v>
      </c>
      <c r="F52" s="57">
        <f>F51*C52</f>
        <v>0</v>
      </c>
      <c r="G52" s="57">
        <f>G51*C52</f>
        <v>0</v>
      </c>
      <c r="H52" s="57">
        <f>H51*C52</f>
        <v>0</v>
      </c>
      <c r="I52" s="57">
        <f>I51*C52</f>
        <v>0</v>
      </c>
      <c r="J52" s="57">
        <f>J51*C52</f>
        <v>0</v>
      </c>
      <c r="K52" s="57">
        <f>K51*C52</f>
        <v>0</v>
      </c>
      <c r="L52" s="57">
        <f>L51*C52</f>
        <v>0</v>
      </c>
      <c r="M52" s="57">
        <f>M51*C52</f>
        <v>0</v>
      </c>
      <c r="N52" s="57">
        <f>N51*C52</f>
        <v>0</v>
      </c>
      <c r="O52" s="57">
        <f>O51*C52</f>
        <v>0</v>
      </c>
      <c r="P52" s="109">
        <f>SUM(D52:O52)</f>
        <v>0</v>
      </c>
      <c r="Q52" s="15"/>
      <c r="R52" s="2"/>
    </row>
    <row r="53" spans="1:18" ht="13.5" thickTop="1" x14ac:dyDescent="0.2">
      <c r="A53" s="2"/>
      <c r="B53" s="141" t="s">
        <v>286</v>
      </c>
      <c r="C53" s="141"/>
      <c r="D53" s="103"/>
      <c r="E53" s="103"/>
      <c r="F53" s="103"/>
      <c r="G53" s="103"/>
      <c r="H53" s="103"/>
      <c r="I53" s="103"/>
      <c r="J53" s="103"/>
      <c r="K53" s="103"/>
      <c r="L53" s="103"/>
      <c r="M53" s="103"/>
      <c r="N53" s="103"/>
      <c r="O53" s="103"/>
      <c r="P53" s="79">
        <f>SUM(D53:O53)</f>
        <v>0</v>
      </c>
      <c r="Q53" s="15"/>
      <c r="R53" s="2"/>
    </row>
    <row r="54" spans="1:18" x14ac:dyDescent="0.2">
      <c r="A54" s="2"/>
      <c r="B54" s="134" t="s">
        <v>287</v>
      </c>
      <c r="C54" s="134"/>
      <c r="D54" s="69"/>
      <c r="E54" s="69"/>
      <c r="F54" s="69"/>
      <c r="G54" s="69"/>
      <c r="H54" s="69"/>
      <c r="I54" s="69"/>
      <c r="J54" s="69"/>
      <c r="K54" s="69"/>
      <c r="L54" s="69"/>
      <c r="M54" s="69"/>
      <c r="N54" s="69"/>
      <c r="O54" s="69"/>
      <c r="P54" s="108">
        <f>SUM(D54:O54)/12</f>
        <v>0</v>
      </c>
      <c r="Q54" s="15"/>
      <c r="R54" s="2"/>
    </row>
    <row r="55" spans="1:18" x14ac:dyDescent="0.2">
      <c r="A55" s="2"/>
      <c r="B55" s="134" t="s">
        <v>288</v>
      </c>
      <c r="C55" s="134"/>
      <c r="D55" s="35">
        <f>D53*D54</f>
        <v>0</v>
      </c>
      <c r="E55" s="35">
        <f t="shared" ref="E55:O55" si="8">E53*E54</f>
        <v>0</v>
      </c>
      <c r="F55" s="35">
        <f t="shared" si="8"/>
        <v>0</v>
      </c>
      <c r="G55" s="35">
        <f t="shared" si="8"/>
        <v>0</v>
      </c>
      <c r="H55" s="35">
        <f t="shared" si="8"/>
        <v>0</v>
      </c>
      <c r="I55" s="35">
        <f t="shared" si="8"/>
        <v>0</v>
      </c>
      <c r="J55" s="35">
        <f t="shared" si="8"/>
        <v>0</v>
      </c>
      <c r="K55" s="35">
        <f t="shared" si="8"/>
        <v>0</v>
      </c>
      <c r="L55" s="35">
        <f t="shared" si="8"/>
        <v>0</v>
      </c>
      <c r="M55" s="35">
        <f t="shared" si="8"/>
        <v>0</v>
      </c>
      <c r="N55" s="35">
        <f t="shared" si="8"/>
        <v>0</v>
      </c>
      <c r="O55" s="35">
        <f t="shared" si="8"/>
        <v>0</v>
      </c>
      <c r="P55" s="108">
        <f>SUM(D55:O55)</f>
        <v>0</v>
      </c>
      <c r="Q55" s="15"/>
      <c r="R55" s="2"/>
    </row>
    <row r="56" spans="1:18" ht="13.5" thickBot="1" x14ac:dyDescent="0.25">
      <c r="A56" s="2"/>
      <c r="B56" s="12" t="s">
        <v>261</v>
      </c>
      <c r="C56" s="102">
        <v>0.21</v>
      </c>
      <c r="D56" s="48">
        <f>D55*C56</f>
        <v>0</v>
      </c>
      <c r="E56" s="48">
        <f>E55*C56</f>
        <v>0</v>
      </c>
      <c r="F56" s="48">
        <f>F55*C56</f>
        <v>0</v>
      </c>
      <c r="G56" s="48">
        <f>G55*C56</f>
        <v>0</v>
      </c>
      <c r="H56" s="48">
        <f>H55*C56</f>
        <v>0</v>
      </c>
      <c r="I56" s="48">
        <f>I55*C56</f>
        <v>0</v>
      </c>
      <c r="J56" s="48">
        <f>J55*C56</f>
        <v>0</v>
      </c>
      <c r="K56" s="48">
        <f>K55*C56</f>
        <v>0</v>
      </c>
      <c r="L56" s="48">
        <f>L55*C56</f>
        <v>0</v>
      </c>
      <c r="M56" s="48">
        <f>M55*C56</f>
        <v>0</v>
      </c>
      <c r="N56" s="48">
        <f>N55*C56</f>
        <v>0</v>
      </c>
      <c r="O56" s="48">
        <f>O55*C56</f>
        <v>0</v>
      </c>
      <c r="P56" s="109">
        <f>SUM(D56:O56)</f>
        <v>0</v>
      </c>
      <c r="Q56" s="15"/>
      <c r="R56" s="2"/>
    </row>
    <row r="57" spans="1:18" ht="13.5" thickTop="1" x14ac:dyDescent="0.2">
      <c r="A57" s="2"/>
      <c r="B57" s="136" t="s">
        <v>289</v>
      </c>
      <c r="C57" s="136"/>
      <c r="D57" s="80">
        <f>D47+D51+D55</f>
        <v>0</v>
      </c>
      <c r="E57" s="80">
        <f t="shared" ref="E57:O58" si="9">E47+E51+E55</f>
        <v>0</v>
      </c>
      <c r="F57" s="80">
        <f t="shared" si="9"/>
        <v>0</v>
      </c>
      <c r="G57" s="80">
        <f t="shared" si="9"/>
        <v>0</v>
      </c>
      <c r="H57" s="80">
        <f t="shared" si="9"/>
        <v>0</v>
      </c>
      <c r="I57" s="80">
        <f t="shared" si="9"/>
        <v>0</v>
      </c>
      <c r="J57" s="80">
        <f t="shared" si="9"/>
        <v>0</v>
      </c>
      <c r="K57" s="80">
        <f t="shared" si="9"/>
        <v>0</v>
      </c>
      <c r="L57" s="80">
        <f t="shared" si="9"/>
        <v>0</v>
      </c>
      <c r="M57" s="80">
        <f t="shared" si="9"/>
        <v>0</v>
      </c>
      <c r="N57" s="80">
        <f t="shared" si="9"/>
        <v>0</v>
      </c>
      <c r="O57" s="80">
        <f t="shared" si="9"/>
        <v>0</v>
      </c>
      <c r="P57" s="80">
        <f>SUM(D57:O57)</f>
        <v>0</v>
      </c>
      <c r="Q57" s="15"/>
      <c r="R57" s="2"/>
    </row>
    <row r="58" spans="1:18" x14ac:dyDescent="0.2">
      <c r="A58" s="2"/>
      <c r="B58" s="138" t="s">
        <v>261</v>
      </c>
      <c r="C58" s="138"/>
      <c r="D58" s="108">
        <f>D48+D52+D56</f>
        <v>0</v>
      </c>
      <c r="E58" s="108">
        <f t="shared" si="9"/>
        <v>0</v>
      </c>
      <c r="F58" s="108">
        <f t="shared" si="9"/>
        <v>0</v>
      </c>
      <c r="G58" s="108">
        <f t="shared" si="9"/>
        <v>0</v>
      </c>
      <c r="H58" s="108">
        <f t="shared" si="9"/>
        <v>0</v>
      </c>
      <c r="I58" s="108">
        <f t="shared" si="9"/>
        <v>0</v>
      </c>
      <c r="J58" s="108">
        <f t="shared" si="9"/>
        <v>0</v>
      </c>
      <c r="K58" s="108">
        <f t="shared" si="9"/>
        <v>0</v>
      </c>
      <c r="L58" s="108">
        <f t="shared" si="9"/>
        <v>0</v>
      </c>
      <c r="M58" s="108">
        <f t="shared" si="9"/>
        <v>0</v>
      </c>
      <c r="N58" s="108">
        <f t="shared" si="9"/>
        <v>0</v>
      </c>
      <c r="O58" s="108">
        <f t="shared" si="9"/>
        <v>0</v>
      </c>
      <c r="P58" s="108">
        <f>SUM(D58:O58)</f>
        <v>0</v>
      </c>
      <c r="Q58" s="15"/>
      <c r="R58" s="2"/>
    </row>
    <row r="59" spans="1:18" x14ac:dyDescent="0.2">
      <c r="A59" s="2"/>
      <c r="B59" s="15"/>
      <c r="C59" s="15"/>
      <c r="D59" s="15"/>
      <c r="E59" s="15"/>
      <c r="F59" s="15"/>
      <c r="G59" s="15"/>
      <c r="H59" s="15"/>
      <c r="I59" s="15"/>
      <c r="J59" s="15"/>
      <c r="K59" s="15"/>
      <c r="L59" s="15"/>
      <c r="M59" s="15"/>
      <c r="N59" s="15"/>
      <c r="O59" s="15"/>
      <c r="P59" s="15"/>
      <c r="Q59" s="15"/>
      <c r="R59" s="2"/>
    </row>
    <row r="60" spans="1:18" x14ac:dyDescent="0.2">
      <c r="A60" s="2"/>
      <c r="B60" s="137" t="s">
        <v>290</v>
      </c>
      <c r="C60" s="137"/>
      <c r="D60" s="63" t="s">
        <v>311</v>
      </c>
      <c r="E60" s="63" t="s">
        <v>292</v>
      </c>
      <c r="F60" s="61" t="s">
        <v>293</v>
      </c>
      <c r="G60" s="61" t="s">
        <v>294</v>
      </c>
      <c r="H60" s="61" t="s">
        <v>295</v>
      </c>
      <c r="I60" s="15"/>
      <c r="J60" s="15"/>
      <c r="K60" s="15"/>
      <c r="L60" s="15"/>
      <c r="M60" s="15"/>
      <c r="N60" s="15"/>
      <c r="O60" s="15"/>
      <c r="P60" s="15"/>
      <c r="Q60" s="15"/>
      <c r="R60" s="2"/>
    </row>
    <row r="61" spans="1:18" x14ac:dyDescent="0.2">
      <c r="A61" s="2"/>
      <c r="B61" s="134" t="s">
        <v>296</v>
      </c>
      <c r="C61" s="134"/>
      <c r="D61" s="62">
        <f>P45+F29</f>
        <v>0</v>
      </c>
      <c r="E61" s="62">
        <f>Verkoop!P41</f>
        <v>0</v>
      </c>
      <c r="F61" s="62">
        <f>IF(D61-E61&lt;0,0,D61-E61)</f>
        <v>0</v>
      </c>
      <c r="G61" s="35">
        <f>F61*P46</f>
        <v>0</v>
      </c>
      <c r="H61" s="108">
        <f>P48-G61</f>
        <v>0</v>
      </c>
      <c r="I61" s="15"/>
      <c r="J61" s="15"/>
      <c r="K61" s="15"/>
      <c r="L61" s="15"/>
      <c r="M61" s="15"/>
      <c r="N61" s="15"/>
      <c r="O61" s="15"/>
      <c r="P61" s="15"/>
      <c r="Q61" s="15"/>
      <c r="R61" s="2"/>
    </row>
    <row r="62" spans="1:18" x14ac:dyDescent="0.2">
      <c r="A62" s="2"/>
      <c r="B62" s="134" t="s">
        <v>297</v>
      </c>
      <c r="C62" s="134"/>
      <c r="D62" s="62">
        <f>P49+F30</f>
        <v>0</v>
      </c>
      <c r="E62" s="62">
        <f>Verkoop!P45</f>
        <v>0</v>
      </c>
      <c r="F62" s="62">
        <f>IF(D62-E62&lt;0,0,D62-E62)</f>
        <v>0</v>
      </c>
      <c r="G62" s="35">
        <f>F62*P50</f>
        <v>0</v>
      </c>
      <c r="H62" s="108">
        <f>P52-G62</f>
        <v>0</v>
      </c>
      <c r="I62" s="15"/>
      <c r="J62" s="15"/>
      <c r="K62" s="15"/>
      <c r="L62" s="15"/>
      <c r="M62" s="15"/>
      <c r="N62" s="15"/>
      <c r="O62" s="15"/>
      <c r="P62" s="15"/>
      <c r="Q62" s="15"/>
      <c r="R62" s="2"/>
    </row>
    <row r="63" spans="1:18" ht="13.5" thickBot="1" x14ac:dyDescent="0.25">
      <c r="A63" s="2"/>
      <c r="B63" s="134" t="s">
        <v>298</v>
      </c>
      <c r="C63" s="134"/>
      <c r="D63" s="62">
        <f>P53+F31</f>
        <v>0</v>
      </c>
      <c r="E63" s="62">
        <f>Verkoop!P49</f>
        <v>0</v>
      </c>
      <c r="F63" s="62">
        <f>IF(D63-E63&lt;0,0,D63-E63)</f>
        <v>0</v>
      </c>
      <c r="G63" s="35">
        <f>F63*P54</f>
        <v>0</v>
      </c>
      <c r="H63" s="109">
        <f>P56-G63</f>
        <v>0</v>
      </c>
      <c r="I63" s="15"/>
      <c r="J63" s="15"/>
      <c r="K63" s="15"/>
      <c r="L63" s="15"/>
      <c r="M63" s="15"/>
      <c r="N63" s="15"/>
      <c r="O63" s="15"/>
      <c r="P63" s="15"/>
      <c r="Q63" s="15"/>
      <c r="R63" s="2"/>
    </row>
    <row r="64" spans="1:18" ht="13.5" thickTop="1" x14ac:dyDescent="0.2">
      <c r="A64" s="2"/>
      <c r="B64" s="15"/>
      <c r="C64" s="15"/>
      <c r="D64" s="15"/>
      <c r="E64" s="15"/>
      <c r="F64" s="15"/>
      <c r="G64" s="80">
        <f>SUM(G61:G63)</f>
        <v>0</v>
      </c>
      <c r="H64" s="80">
        <f>SUM(H61:H63)</f>
        <v>0</v>
      </c>
      <c r="I64" s="15"/>
      <c r="J64" s="15"/>
      <c r="K64" s="15"/>
      <c r="L64" s="15"/>
      <c r="M64" s="15"/>
      <c r="N64" s="15"/>
      <c r="O64" s="15"/>
      <c r="P64" s="15"/>
      <c r="Q64" s="15"/>
      <c r="R64" s="2"/>
    </row>
    <row r="65" spans="1:18" x14ac:dyDescent="0.2">
      <c r="A65" s="2"/>
      <c r="B65" s="15"/>
      <c r="C65" s="15"/>
      <c r="D65" s="15"/>
      <c r="E65" s="15"/>
      <c r="F65" s="15"/>
      <c r="G65" s="15"/>
      <c r="H65" s="15"/>
      <c r="I65" s="15"/>
      <c r="J65" s="15"/>
      <c r="K65" s="15"/>
      <c r="L65" s="15"/>
      <c r="M65" s="15"/>
      <c r="N65" s="15"/>
      <c r="O65" s="15"/>
      <c r="P65" s="15"/>
      <c r="Q65" s="15"/>
      <c r="R65" s="2"/>
    </row>
    <row r="66" spans="1:18" x14ac:dyDescent="0.2">
      <c r="A66" s="2"/>
      <c r="B66" s="139" t="s">
        <v>304</v>
      </c>
      <c r="C66" s="140"/>
      <c r="D66" s="9" t="s">
        <v>312</v>
      </c>
      <c r="E66" s="9" t="s">
        <v>313</v>
      </c>
      <c r="F66" s="9" t="s">
        <v>314</v>
      </c>
      <c r="G66" s="9" t="s">
        <v>315</v>
      </c>
      <c r="H66" s="9" t="s">
        <v>316</v>
      </c>
      <c r="I66" s="9" t="s">
        <v>317</v>
      </c>
      <c r="J66" s="9" t="s">
        <v>318</v>
      </c>
      <c r="K66" s="9" t="s">
        <v>319</v>
      </c>
      <c r="L66" s="9" t="s">
        <v>320</v>
      </c>
      <c r="M66" s="9" t="s">
        <v>321</v>
      </c>
      <c r="N66" s="9" t="s">
        <v>322</v>
      </c>
      <c r="O66" s="9" t="s">
        <v>323</v>
      </c>
      <c r="P66" s="9" t="s">
        <v>3</v>
      </c>
      <c r="Q66" s="15"/>
      <c r="R66" s="2"/>
    </row>
    <row r="67" spans="1:18" x14ac:dyDescent="0.2">
      <c r="A67" s="2"/>
      <c r="B67" s="134" t="s">
        <v>300</v>
      </c>
      <c r="C67" s="134"/>
      <c r="D67" s="35">
        <f>D57*D5</f>
        <v>0</v>
      </c>
      <c r="E67" s="35">
        <f>(E57*D5)+(D57*D6)</f>
        <v>0</v>
      </c>
      <c r="F67" s="56">
        <f>(F57*D5)+(E57*D6)+(D57*D7)</f>
        <v>0</v>
      </c>
      <c r="G67" s="56">
        <f>(G57*D5)+(F57*D6)+(E57*D7)+(D57*D8)</f>
        <v>0</v>
      </c>
      <c r="H67" s="56">
        <f>(H57*D5)+(G57*D6)+(F57*D7)+(E57*D8)</f>
        <v>0</v>
      </c>
      <c r="I67" s="56">
        <f>(I57*D5)+(H57*D6)+(G57*D7)+(F57*D8)</f>
        <v>0</v>
      </c>
      <c r="J67" s="56">
        <f>(J57*D5)+(I57*D6)+(H57*D7)+(G57*D8)</f>
        <v>0</v>
      </c>
      <c r="K67" s="56">
        <f>(K57*D5)+(J57*D6)+(I57*D7)+(H57*D8)</f>
        <v>0</v>
      </c>
      <c r="L67" s="56">
        <f>(L57*D5)+(K57*D6)+(J57*D7)+(I57*D8)</f>
        <v>0</v>
      </c>
      <c r="M67" s="56">
        <f>(M57*D5)+(L57*D6)+(K57*D7)+(J57*D8)</f>
        <v>0</v>
      </c>
      <c r="N67" s="56">
        <f>(N57*D5)+(M57*D6)+(L57*D7)+(K57*D8)</f>
        <v>0</v>
      </c>
      <c r="O67" s="56">
        <f>(O57*D5)+(N57*D6)+(M57*D7)+(L57*D8)</f>
        <v>0</v>
      </c>
      <c r="P67" s="108">
        <f>SUM(D67:O67)</f>
        <v>0</v>
      </c>
      <c r="Q67" s="15"/>
      <c r="R67" s="2"/>
    </row>
    <row r="68" spans="1:18" ht="13.5" thickBot="1" x14ac:dyDescent="0.25">
      <c r="A68" s="2"/>
      <c r="B68" s="135" t="s">
        <v>261</v>
      </c>
      <c r="C68" s="135"/>
      <c r="D68" s="48">
        <f>D58*D5</f>
        <v>0</v>
      </c>
      <c r="E68" s="57">
        <f>(E58*D5)+(D58*D6)</f>
        <v>0</v>
      </c>
      <c r="F68" s="57">
        <f>(F58*D5)+(E58*D6)+(D58*D7)</f>
        <v>0</v>
      </c>
      <c r="G68" s="57">
        <f>(G58*D5)+(F58*D6)+(E58*D7)+(D58*D8)</f>
        <v>0</v>
      </c>
      <c r="H68" s="57">
        <f>(H58*D5)+(G58*D6)+(F58*D7)+(E58*D8)</f>
        <v>0</v>
      </c>
      <c r="I68" s="57">
        <f>(I58*D5)+(H58*D6)+(G58*D7)+(F58*D8)</f>
        <v>0</v>
      </c>
      <c r="J68" s="57">
        <f>(J58*D5)+(I58*D6)+(H58*D7)+(G58*D8)</f>
        <v>0</v>
      </c>
      <c r="K68" s="57">
        <f>(K58*D5)+(J58*D6)+(I58*D7)+(H58*D8)</f>
        <v>0</v>
      </c>
      <c r="L68" s="57">
        <f>(L58*D5)+(K58*D6)+(J58*D7)+(I58*D8)</f>
        <v>0</v>
      </c>
      <c r="M68" s="57">
        <f>(M58*D5)+(L58*D6)+(K58*D7)+(J58*D8)</f>
        <v>0</v>
      </c>
      <c r="N68" s="57">
        <f>(N58*D5)+(M58*D6)+(L58*D7)+(K58*D8)</f>
        <v>0</v>
      </c>
      <c r="O68" s="57">
        <f>(O58*D5)+(N58*D6)+(M58*D7)+(L58*D8)</f>
        <v>0</v>
      </c>
      <c r="P68" s="109">
        <f>SUM(D68:O68)</f>
        <v>0</v>
      </c>
      <c r="Q68" s="15"/>
      <c r="R68" s="2"/>
    </row>
    <row r="69" spans="1:18" ht="13.5" thickTop="1" x14ac:dyDescent="0.2">
      <c r="A69" s="2"/>
      <c r="B69" s="136" t="s">
        <v>3</v>
      </c>
      <c r="C69" s="136"/>
      <c r="D69" s="127">
        <f>D67+D68</f>
        <v>0</v>
      </c>
      <c r="E69" s="80">
        <f t="shared" ref="E69:O69" si="10">E67+E68</f>
        <v>0</v>
      </c>
      <c r="F69" s="80">
        <f t="shared" si="10"/>
        <v>0</v>
      </c>
      <c r="G69" s="80">
        <f t="shared" si="10"/>
        <v>0</v>
      </c>
      <c r="H69" s="80">
        <f t="shared" si="10"/>
        <v>0</v>
      </c>
      <c r="I69" s="80">
        <f t="shared" si="10"/>
        <v>0</v>
      </c>
      <c r="J69" s="80">
        <f t="shared" si="10"/>
        <v>0</v>
      </c>
      <c r="K69" s="80">
        <f t="shared" si="10"/>
        <v>0</v>
      </c>
      <c r="L69" s="80">
        <f t="shared" si="10"/>
        <v>0</v>
      </c>
      <c r="M69" s="80">
        <f t="shared" si="10"/>
        <v>0</v>
      </c>
      <c r="N69" s="80">
        <f t="shared" si="10"/>
        <v>0</v>
      </c>
      <c r="O69" s="80">
        <f t="shared" si="10"/>
        <v>0</v>
      </c>
      <c r="P69" s="80">
        <f>SUM(D69:O69)</f>
        <v>0</v>
      </c>
      <c r="Q69" s="15"/>
      <c r="R69" s="2"/>
    </row>
    <row r="70" spans="1:18" x14ac:dyDescent="0.2">
      <c r="A70" s="2"/>
      <c r="B70" s="15"/>
      <c r="C70" s="15"/>
      <c r="D70" s="15"/>
      <c r="E70" s="15"/>
      <c r="F70" s="15"/>
      <c r="G70" s="15"/>
      <c r="H70" s="15"/>
      <c r="I70" s="15"/>
      <c r="J70" s="15"/>
      <c r="K70" s="15"/>
      <c r="L70" s="15"/>
      <c r="M70" s="15"/>
      <c r="N70" s="15"/>
      <c r="O70" s="15"/>
      <c r="P70" s="15"/>
      <c r="Q70" s="15"/>
      <c r="R70" s="2"/>
    </row>
    <row r="71" spans="1:18" x14ac:dyDescent="0.2">
      <c r="A71" s="2"/>
      <c r="B71" s="139" t="s">
        <v>305</v>
      </c>
      <c r="C71" s="140"/>
      <c r="D71" s="9" t="s">
        <v>312</v>
      </c>
      <c r="E71" s="9" t="s">
        <v>313</v>
      </c>
      <c r="F71" s="9" t="s">
        <v>314</v>
      </c>
      <c r="G71" s="9" t="s">
        <v>315</v>
      </c>
      <c r="H71" s="9" t="s">
        <v>316</v>
      </c>
      <c r="I71" s="9" t="s">
        <v>317</v>
      </c>
      <c r="J71" s="9" t="s">
        <v>318</v>
      </c>
      <c r="K71" s="9" t="s">
        <v>319</v>
      </c>
      <c r="L71" s="9" t="s">
        <v>320</v>
      </c>
      <c r="M71" s="9" t="s">
        <v>321</v>
      </c>
      <c r="N71" s="9" t="s">
        <v>322</v>
      </c>
      <c r="O71" s="9" t="s">
        <v>323</v>
      </c>
      <c r="P71" s="9" t="s">
        <v>306</v>
      </c>
      <c r="Q71" s="15"/>
      <c r="R71" s="2"/>
    </row>
    <row r="72" spans="1:18" x14ac:dyDescent="0.2">
      <c r="A72" s="2"/>
      <c r="B72" s="134" t="s">
        <v>303</v>
      </c>
      <c r="C72" s="134"/>
      <c r="D72" s="35">
        <f>P40+D57+D58-D69</f>
        <v>0</v>
      </c>
      <c r="E72" s="35">
        <f t="shared" ref="E72:O72" si="11">D72+E57+E58-E69</f>
        <v>0</v>
      </c>
      <c r="F72" s="35">
        <f t="shared" si="11"/>
        <v>0</v>
      </c>
      <c r="G72" s="35">
        <f t="shared" si="11"/>
        <v>0</v>
      </c>
      <c r="H72" s="35">
        <f t="shared" si="11"/>
        <v>0</v>
      </c>
      <c r="I72" s="35">
        <f t="shared" si="11"/>
        <v>0</v>
      </c>
      <c r="J72" s="35">
        <f t="shared" si="11"/>
        <v>0</v>
      </c>
      <c r="K72" s="35">
        <f t="shared" si="11"/>
        <v>0</v>
      </c>
      <c r="L72" s="35">
        <f t="shared" si="11"/>
        <v>0</v>
      </c>
      <c r="M72" s="35">
        <f t="shared" si="11"/>
        <v>0</v>
      </c>
      <c r="N72" s="35">
        <f t="shared" si="11"/>
        <v>0</v>
      </c>
      <c r="O72" s="35">
        <f t="shared" si="11"/>
        <v>0</v>
      </c>
      <c r="P72" s="108">
        <f>P57+P58-P69</f>
        <v>0</v>
      </c>
      <c r="Q72" s="15"/>
      <c r="R72" s="2"/>
    </row>
    <row r="73" spans="1:18" x14ac:dyDescent="0.2">
      <c r="A73" s="2"/>
      <c r="B73" s="15"/>
      <c r="C73" s="15"/>
      <c r="D73" s="15"/>
      <c r="E73" s="15"/>
      <c r="F73" s="15"/>
      <c r="G73" s="15"/>
      <c r="H73" s="15"/>
      <c r="I73" s="15"/>
      <c r="J73" s="15"/>
      <c r="K73" s="15"/>
      <c r="L73" s="15"/>
      <c r="M73" s="15"/>
      <c r="N73" s="15"/>
      <c r="O73" s="15"/>
      <c r="P73" s="15"/>
      <c r="Q73" s="15"/>
      <c r="R73" s="2"/>
    </row>
    <row r="74" spans="1:18" x14ac:dyDescent="0.2">
      <c r="A74" s="2"/>
      <c r="B74" s="73" t="s">
        <v>307</v>
      </c>
      <c r="C74" s="87"/>
      <c r="D74" s="87"/>
      <c r="E74" s="87"/>
      <c r="F74" s="74"/>
      <c r="G74" s="15"/>
      <c r="H74" s="15"/>
      <c r="I74" s="15"/>
      <c r="J74" s="15"/>
      <c r="K74" s="15"/>
      <c r="L74" s="15"/>
      <c r="M74" s="15"/>
      <c r="N74" s="15"/>
      <c r="O74" s="15"/>
      <c r="P74" s="15"/>
      <c r="Q74" s="15"/>
      <c r="R74" s="2"/>
    </row>
    <row r="75" spans="1:18" x14ac:dyDescent="0.2">
      <c r="A75" s="2"/>
      <c r="B75" s="75"/>
      <c r="C75" s="90"/>
      <c r="D75" s="90"/>
      <c r="E75" s="90"/>
      <c r="F75" s="76"/>
      <c r="G75" s="15"/>
      <c r="H75" s="15"/>
      <c r="I75" s="15"/>
      <c r="J75" s="15"/>
      <c r="K75" s="15"/>
      <c r="L75" s="15"/>
      <c r="M75" s="15"/>
      <c r="N75" s="15"/>
      <c r="O75" s="15"/>
      <c r="P75" s="15"/>
      <c r="Q75" s="15"/>
      <c r="R75" s="2"/>
    </row>
    <row r="76" spans="1:18" x14ac:dyDescent="0.2">
      <c r="A76" s="2"/>
      <c r="B76" s="75"/>
      <c r="C76" s="90"/>
      <c r="D76" s="90"/>
      <c r="E76" s="90"/>
      <c r="F76" s="76"/>
      <c r="G76" s="2"/>
      <c r="H76" s="2"/>
      <c r="I76" s="2"/>
      <c r="J76" s="2"/>
      <c r="K76" s="2"/>
      <c r="L76" s="2"/>
      <c r="M76" s="2"/>
      <c r="N76" s="2"/>
      <c r="O76" s="2"/>
      <c r="P76" s="2"/>
      <c r="Q76" s="2"/>
      <c r="R76" s="2"/>
    </row>
    <row r="77" spans="1:18" x14ac:dyDescent="0.2">
      <c r="A77" s="2"/>
      <c r="B77" s="75"/>
      <c r="C77" s="90"/>
      <c r="D77" s="90"/>
      <c r="E77" s="90"/>
      <c r="F77" s="76"/>
      <c r="G77" s="2"/>
      <c r="H77" s="2"/>
      <c r="I77" s="2"/>
      <c r="J77" s="2"/>
      <c r="K77" s="2"/>
      <c r="L77" s="2"/>
      <c r="M77" s="2"/>
      <c r="N77" s="2"/>
      <c r="O77" s="2"/>
      <c r="P77" s="2"/>
      <c r="Q77" s="2"/>
      <c r="R77" s="2"/>
    </row>
    <row r="78" spans="1:18" x14ac:dyDescent="0.2">
      <c r="A78" s="2"/>
      <c r="B78" s="75"/>
      <c r="C78" s="90"/>
      <c r="D78" s="90"/>
      <c r="E78" s="90"/>
      <c r="F78" s="76"/>
      <c r="G78" s="2"/>
      <c r="H78" s="2"/>
      <c r="I78" s="2"/>
      <c r="J78" s="2"/>
      <c r="K78" s="2"/>
      <c r="L78" s="2"/>
      <c r="M78" s="2"/>
      <c r="N78" s="2"/>
      <c r="O78" s="2"/>
      <c r="P78" s="2"/>
      <c r="Q78" s="2"/>
      <c r="R78" s="2"/>
    </row>
    <row r="79" spans="1:18" x14ac:dyDescent="0.2">
      <c r="A79" s="2"/>
      <c r="B79" s="75"/>
      <c r="C79" s="90"/>
      <c r="D79" s="90"/>
      <c r="E79" s="90"/>
      <c r="F79" s="76"/>
      <c r="G79" s="2"/>
      <c r="H79" s="2"/>
      <c r="I79" s="2"/>
      <c r="J79" s="2"/>
      <c r="K79" s="2"/>
      <c r="L79" s="2"/>
      <c r="M79" s="2"/>
      <c r="N79" s="2"/>
      <c r="O79" s="2"/>
      <c r="P79" s="2"/>
      <c r="Q79" s="2"/>
      <c r="R79" s="2"/>
    </row>
    <row r="80" spans="1:18" x14ac:dyDescent="0.2">
      <c r="A80" s="2"/>
      <c r="B80" s="75"/>
      <c r="C80" s="90"/>
      <c r="D80" s="90"/>
      <c r="E80" s="90"/>
      <c r="F80" s="76"/>
      <c r="G80" s="2"/>
      <c r="H80" s="2"/>
      <c r="I80" s="2"/>
      <c r="J80" s="2"/>
      <c r="K80" s="2"/>
      <c r="L80" s="2"/>
      <c r="M80" s="2"/>
      <c r="N80" s="2"/>
      <c r="O80" s="2"/>
      <c r="P80" s="2"/>
      <c r="Q80" s="2"/>
      <c r="R80" s="2"/>
    </row>
    <row r="81" spans="1:18" x14ac:dyDescent="0.2">
      <c r="A81" s="2"/>
      <c r="B81" s="77"/>
      <c r="C81" s="93"/>
      <c r="D81" s="93"/>
      <c r="E81" s="93"/>
      <c r="F81" s="78"/>
      <c r="G81" s="2"/>
      <c r="H81" s="2"/>
      <c r="I81" s="2"/>
      <c r="J81" s="2"/>
      <c r="K81" s="2"/>
      <c r="L81" s="2"/>
      <c r="M81" s="2"/>
      <c r="N81" s="2"/>
      <c r="O81" s="2"/>
      <c r="P81" s="2"/>
      <c r="Q81" s="2"/>
      <c r="R81" s="2"/>
    </row>
    <row r="82" spans="1:18" x14ac:dyDescent="0.2">
      <c r="A82" s="2"/>
      <c r="B82" s="2"/>
      <c r="C82" s="2"/>
      <c r="D82" s="2"/>
      <c r="E82" s="2"/>
      <c r="F82" s="2"/>
      <c r="G82" s="2"/>
      <c r="H82" s="2"/>
      <c r="I82" s="2"/>
      <c r="J82" s="2"/>
      <c r="K82" s="2"/>
      <c r="L82" s="2"/>
      <c r="M82" s="2"/>
      <c r="N82" s="2"/>
      <c r="O82" s="2"/>
      <c r="P82" s="2"/>
      <c r="Q82" s="2"/>
      <c r="R82" s="2"/>
    </row>
    <row r="83" spans="1:18" x14ac:dyDescent="0.2">
      <c r="A83" s="2"/>
      <c r="B83" s="2"/>
      <c r="C83" s="2"/>
      <c r="D83" s="2"/>
      <c r="E83" s="2"/>
      <c r="F83" s="2"/>
      <c r="G83" s="2"/>
      <c r="H83" s="2"/>
      <c r="I83" s="2"/>
      <c r="J83" s="2"/>
      <c r="K83" s="2"/>
      <c r="L83" s="2"/>
      <c r="M83" s="2"/>
      <c r="N83" s="2"/>
      <c r="O83" s="2"/>
      <c r="P83" s="2"/>
      <c r="Q83" s="2"/>
      <c r="R83" s="2"/>
    </row>
    <row r="84" spans="1:18" x14ac:dyDescent="0.2">
      <c r="A84" s="2"/>
      <c r="B84" s="2"/>
      <c r="C84" s="2"/>
      <c r="D84" s="2"/>
      <c r="E84" s="2"/>
      <c r="F84" s="2"/>
      <c r="G84" s="2"/>
      <c r="H84" s="2"/>
      <c r="I84" s="2"/>
      <c r="J84" s="2"/>
      <c r="K84" s="2"/>
      <c r="L84" s="2"/>
      <c r="M84" s="2"/>
      <c r="N84" s="2"/>
      <c r="O84" s="2"/>
      <c r="P84" s="2"/>
      <c r="Q84" s="2"/>
      <c r="R84" s="2"/>
    </row>
    <row r="85" spans="1:18" x14ac:dyDescent="0.2">
      <c r="A85" s="2"/>
      <c r="B85" s="2"/>
      <c r="C85" s="2"/>
      <c r="D85" s="2"/>
      <c r="E85" s="2"/>
      <c r="F85" s="2"/>
      <c r="G85" s="2"/>
      <c r="H85" s="2"/>
      <c r="I85" s="2"/>
      <c r="J85" s="2"/>
      <c r="K85" s="2"/>
      <c r="L85" s="2"/>
      <c r="M85" s="2"/>
      <c r="N85" s="2"/>
      <c r="O85" s="2"/>
      <c r="P85" s="2"/>
      <c r="Q85" s="2"/>
      <c r="R85" s="2"/>
    </row>
    <row r="86" spans="1:18" x14ac:dyDescent="0.2">
      <c r="A86" s="2"/>
      <c r="B86" s="2"/>
      <c r="C86" s="2"/>
      <c r="D86" s="2"/>
      <c r="E86" s="2"/>
      <c r="F86" s="2"/>
      <c r="G86" s="2"/>
      <c r="H86" s="2"/>
      <c r="I86" s="2"/>
      <c r="J86" s="2"/>
      <c r="K86" s="2"/>
      <c r="L86" s="2"/>
      <c r="M86" s="2"/>
      <c r="N86" s="2"/>
      <c r="O86" s="2"/>
      <c r="P86" s="2"/>
      <c r="Q86" s="2"/>
      <c r="R86" s="2"/>
    </row>
  </sheetData>
  <sheetProtection password="FC24" sheet="1" objects="1" scenarios="1" selectLockedCells="1"/>
  <mergeCells count="50">
    <mergeCell ref="B9:C9"/>
    <mergeCell ref="B4:C4"/>
    <mergeCell ref="B5:C5"/>
    <mergeCell ref="B6:C6"/>
    <mergeCell ref="B7:C7"/>
    <mergeCell ref="B8:C8"/>
    <mergeCell ref="B26:C26"/>
    <mergeCell ref="B12:C12"/>
    <mergeCell ref="B13:C13"/>
    <mergeCell ref="B14:C14"/>
    <mergeCell ref="B15:C15"/>
    <mergeCell ref="B17:C17"/>
    <mergeCell ref="B18:C18"/>
    <mergeCell ref="B19:C19"/>
    <mergeCell ref="B21:C21"/>
    <mergeCell ref="B22:C22"/>
    <mergeCell ref="B23:C23"/>
    <mergeCell ref="B25:C25"/>
    <mergeCell ref="B45:C45"/>
    <mergeCell ref="B28:C28"/>
    <mergeCell ref="B29:C29"/>
    <mergeCell ref="B30:C30"/>
    <mergeCell ref="B31:C31"/>
    <mergeCell ref="B34:C34"/>
    <mergeCell ref="B35:C35"/>
    <mergeCell ref="B36:C36"/>
    <mergeCell ref="B37:C37"/>
    <mergeCell ref="B39:C39"/>
    <mergeCell ref="B40:C40"/>
    <mergeCell ref="B44:C44"/>
    <mergeCell ref="B61:C61"/>
    <mergeCell ref="B46:C46"/>
    <mergeCell ref="B47:C47"/>
    <mergeCell ref="B49:C49"/>
    <mergeCell ref="B50:C50"/>
    <mergeCell ref="B51:C51"/>
    <mergeCell ref="B58:C58"/>
    <mergeCell ref="B60:C60"/>
    <mergeCell ref="B53:C53"/>
    <mergeCell ref="B54:C54"/>
    <mergeCell ref="B55:C55"/>
    <mergeCell ref="B57:C57"/>
    <mergeCell ref="B71:C71"/>
    <mergeCell ref="B72:C72"/>
    <mergeCell ref="B62:C62"/>
    <mergeCell ref="B63:C63"/>
    <mergeCell ref="B66:C66"/>
    <mergeCell ref="B67:C67"/>
    <mergeCell ref="B68:C68"/>
    <mergeCell ref="B69:C69"/>
  </mergeCells>
  <phoneticPr fontId="22" type="noConversion"/>
  <pageMargins left="0.7" right="0.7" top="0.75" bottom="0.75" header="0.3" footer="0.3"/>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Inleiding</vt:lpstr>
      <vt:lpstr>Investering</vt:lpstr>
      <vt:lpstr>Financiering</vt:lpstr>
      <vt:lpstr>Balans</vt:lpstr>
      <vt:lpstr>Privé</vt:lpstr>
      <vt:lpstr>Specificatie exploitatiekosten</vt:lpstr>
      <vt:lpstr>Exploitatie</vt:lpstr>
      <vt:lpstr>Verkoop</vt:lpstr>
      <vt:lpstr>Inkoop</vt:lpstr>
      <vt:lpstr>Liquiditeit</vt:lpstr>
    </vt:vector>
  </TitlesOfParts>
  <Company>Gemeente Hengelo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hgl05254</dc:creator>
  <cp:lastModifiedBy>Elon van  Erp</cp:lastModifiedBy>
  <cp:lastPrinted>2017-06-13T11:13:29Z</cp:lastPrinted>
  <dcterms:created xsi:type="dcterms:W3CDTF">2013-03-19T07:07:37Z</dcterms:created>
  <dcterms:modified xsi:type="dcterms:W3CDTF">2018-11-12T14:06:13Z</dcterms:modified>
</cp:coreProperties>
</file>